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J27" i="1" s="1"/>
  <c r="I27" i="1"/>
  <c r="I26" i="1" s="1"/>
  <c r="K27" i="1"/>
  <c r="K26" i="1" s="1"/>
  <c r="J28" i="1"/>
  <c r="J29" i="1"/>
  <c r="J30" i="1"/>
  <c r="J31" i="1"/>
  <c r="J32" i="1"/>
  <c r="J33" i="1"/>
  <c r="J34" i="1"/>
  <c r="J35" i="1"/>
  <c r="J36" i="1"/>
  <c r="D37" i="1"/>
  <c r="E37" i="1"/>
  <c r="F37" i="1"/>
  <c r="G37" i="1"/>
  <c r="H37" i="1"/>
  <c r="J37" i="1" s="1"/>
  <c r="I37" i="1"/>
  <c r="K37" i="1"/>
  <c r="J38" i="1"/>
  <c r="D39" i="1"/>
  <c r="E39" i="1"/>
  <c r="F39" i="1"/>
  <c r="G39" i="1"/>
  <c r="H39" i="1"/>
  <c r="I39" i="1"/>
  <c r="J39" i="1"/>
  <c r="K39" i="1"/>
  <c r="J40" i="1"/>
  <c r="J41" i="1"/>
  <c r="D45" i="1"/>
  <c r="D44" i="1" s="1"/>
  <c r="D43" i="1" s="1"/>
  <c r="D42" i="1" s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H44" i="1" s="1"/>
  <c r="I45" i="1"/>
  <c r="I44" i="1" s="1"/>
  <c r="I43" i="1" s="1"/>
  <c r="I42" i="1" s="1"/>
  <c r="J45" i="1"/>
  <c r="K45" i="1"/>
  <c r="K44" i="1" s="1"/>
  <c r="K43" i="1" s="1"/>
  <c r="K42" i="1" s="1"/>
  <c r="J46" i="1"/>
  <c r="J47" i="1"/>
  <c r="J48" i="1"/>
  <c r="J49" i="1"/>
  <c r="K11" i="1" l="1"/>
  <c r="K10" i="1" s="1"/>
  <c r="K12" i="1"/>
  <c r="I11" i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J44" i="1"/>
  <c r="H43" i="1"/>
  <c r="E11" i="1"/>
  <c r="E10" i="1" s="1"/>
  <c r="E12" i="1"/>
  <c r="D11" i="1"/>
  <c r="D10" i="1" s="1"/>
  <c r="D12" i="1"/>
  <c r="H26" i="1"/>
  <c r="J26" i="1" s="1"/>
  <c r="J14" i="1"/>
  <c r="H42" i="1" l="1"/>
  <c r="J42" i="1" s="1"/>
  <c r="J43" i="1"/>
  <c r="H10" i="1"/>
  <c r="J10" i="1" s="1"/>
  <c r="J11" i="1"/>
</calcChain>
</file>

<file path=xl/sharedStrings.xml><?xml version="1.0" encoding="utf-8"?>
<sst xmlns="http://schemas.openxmlformats.org/spreadsheetml/2006/main" count="144" uniqueCount="144">
  <si>
    <t>JUDETUL  VASLUI</t>
  </si>
  <si>
    <t>COMUNA ZAPODENI</t>
  </si>
  <si>
    <t xml:space="preserve"> Anexa 7</t>
  </si>
  <si>
    <t>Cont de executie - Detalierea cheltuielilor - Trimestrul: 4, Anul: 2016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</si>
  <si>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</si>
  <si>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</si>
  <si>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</si>
  <si>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</si>
  <si>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</si>
  <si>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</si>
  <si>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</si>
  <si>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</si>
  <si>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</si>
  <si>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</si>
  <si>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</si>
  <si>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</si>
  <si>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</si>
  <si>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</si>
  <si>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</si>
  <si>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</si>
  <si>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</si>
  <si>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</si>
  <si>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</si>
  <si>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</si>
  <si>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</si>
  <si>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</si>
  <si>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</si>
  <si>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</si>
  <si>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</si>
  <si>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</si>
  <si>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</si>
  <si>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</si>
  <si>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</si>
  <si>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</si>
  <si>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</si>
  <si>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</si>
  <si>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</si>
  <si>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12</t>
  </si>
  <si>
    <t>Sporuri pentru conditii de munca</t>
  </si>
  <si>
    <t>10.01.05</t>
  </si>
  <si>
    <t>13</t>
  </si>
  <si>
    <t>Alte sporuri</t>
  </si>
  <si>
    <t>10.01.06</t>
  </si>
  <si>
    <t>19</t>
  </si>
  <si>
    <t>Indemnizatii platite unor persoane din afara unitatii</t>
  </si>
  <si>
    <t>10.01.12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</si>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</sst>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D11+D42</f>
        <v>1253212</v>
      </c>
      <c r="E10" s="11">
        <f>E11+E42</f>
        <v>1080830</v>
      </c>
      <c r="F10" s="11">
        <f>F11+F42</f>
        <v>1253212</v>
      </c>
      <c r="G10" s="11">
        <f>G11+G42</f>
        <v>1253212</v>
      </c>
      <c r="H10" s="11">
        <f>H11+H42</f>
        <v>1204840</v>
      </c>
      <c r="I10" s="11">
        <f>I11+I42</f>
        <v>968855</v>
      </c>
      <c r="J10" s="11">
        <f>H10-I10</f>
        <v>235985</v>
      </c>
      <c r="K10" s="11">
        <f>K11+K42</f>
        <v>858510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D13+D26</f>
        <v>894580</v>
      </c>
      <c r="E11" s="11">
        <f>E13+E26</f>
        <v>842080</v>
      </c>
      <c r="F11" s="11">
        <f>F13+F26</f>
        <v>894580</v>
      </c>
      <c r="G11" s="11">
        <f>G13+G26</f>
        <v>894580</v>
      </c>
      <c r="H11" s="11">
        <f>H13+H26</f>
        <v>846208</v>
      </c>
      <c r="I11" s="11">
        <f>I13+I26</f>
        <v>818452</v>
      </c>
      <c r="J11" s="11">
        <f>H11-I11</f>
        <v>27756</v>
      </c>
      <c r="K11" s="11">
        <f>K13+K26</f>
        <v>805231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D13+D26</f>
        <v>894580</v>
      </c>
      <c r="E12" s="11">
        <f>E13+E26</f>
        <v>842080</v>
      </c>
      <c r="F12" s="11">
        <f>F13+F26</f>
        <v>894580</v>
      </c>
      <c r="G12" s="11">
        <f>G13+G26</f>
        <v>894580</v>
      </c>
      <c r="H12" s="11">
        <f>H13+H26</f>
        <v>846208</v>
      </c>
      <c r="I12" s="11">
        <f>I13+I26</f>
        <v>818452</v>
      </c>
      <c r="J12" s="11">
        <f>H12-I12</f>
        <v>27756</v>
      </c>
      <c r="K12" s="11">
        <f>K13+K26</f>
        <v>805231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D14+D20</f>
        <v>661180</v>
      </c>
      <c r="E13" s="11">
        <f>E14+E20</f>
        <v>657680</v>
      </c>
      <c r="F13" s="11">
        <f>F14+F20</f>
        <v>661180</v>
      </c>
      <c r="G13" s="11">
        <f>G14+G20</f>
        <v>661180</v>
      </c>
      <c r="H13" s="11">
        <f>H14+H20</f>
        <v>612808</v>
      </c>
      <c r="I13" s="11">
        <f>I14+I20</f>
        <v>612808</v>
      </c>
      <c r="J13" s="11">
        <f>H13-I13</f>
        <v>0</v>
      </c>
      <c r="K13" s="11">
        <f>K14+K20</f>
        <v>624001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D15+D16+D17+D18+D19</f>
        <v>550580</v>
      </c>
      <c r="E14" s="11">
        <f>E15+E16+E17+E18+E19</f>
        <v>549580</v>
      </c>
      <c r="F14" s="11">
        <f>F15+F16+F17+F18+F19</f>
        <v>550580</v>
      </c>
      <c r="G14" s="11">
        <f>G15+G16+G17+G18+G19</f>
        <v>550580</v>
      </c>
      <c r="H14" s="11">
        <f>H15+H16+H17+H18+H19</f>
        <v>510120</v>
      </c>
      <c r="I14" s="11">
        <f>I15+I16+I17+I18+I19</f>
        <v>510120</v>
      </c>
      <c r="J14" s="11">
        <f>H14-I14</f>
        <v>0</v>
      </c>
      <c r="K14" s="11">
        <f>K15+K16+K17+K18+K19</f>
        <v>518973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462198</v>
      </c>
      <c r="E15" s="11">
        <v>350000</v>
      </c>
      <c r="F15" s="11">
        <v>462198</v>
      </c>
      <c r="G15" s="11">
        <v>462198</v>
      </c>
      <c r="H15" s="11">
        <v>425331</v>
      </c>
      <c r="I15" s="11">
        <v>425331</v>
      </c>
      <c r="J15" s="11">
        <f>H15-I15</f>
        <v>0</v>
      </c>
      <c r="K15" s="11">
        <v>437813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17274</v>
      </c>
      <c r="E16" s="11">
        <v>33580</v>
      </c>
      <c r="F16" s="11">
        <v>17274</v>
      </c>
      <c r="G16" s="11">
        <v>17274</v>
      </c>
      <c r="H16" s="11">
        <v>17274</v>
      </c>
      <c r="I16" s="11">
        <v>17274</v>
      </c>
      <c r="J16" s="11">
        <f>H16-I16</f>
        <v>0</v>
      </c>
      <c r="K16" s="11">
        <v>17274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5979</v>
      </c>
      <c r="E17" s="11">
        <v>12000</v>
      </c>
      <c r="F17" s="11">
        <v>5979</v>
      </c>
      <c r="G17" s="11">
        <v>5979</v>
      </c>
      <c r="H17" s="11">
        <v>5979</v>
      </c>
      <c r="I17" s="11">
        <v>5979</v>
      </c>
      <c r="J17" s="11">
        <f>H17-I17</f>
        <v>0</v>
      </c>
      <c r="K17" s="11">
        <v>5979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v>10647</v>
      </c>
      <c r="E18" s="11">
        <v>36000</v>
      </c>
      <c r="F18" s="11">
        <v>10647</v>
      </c>
      <c r="G18" s="11">
        <v>10647</v>
      </c>
      <c r="H18" s="11">
        <v>7054</v>
      </c>
      <c r="I18" s="11">
        <v>7054</v>
      </c>
      <c r="J18" s="11">
        <f>H18-I18</f>
        <v>0</v>
      </c>
      <c r="K18" s="11">
        <v>5525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54482</v>
      </c>
      <c r="E19" s="11">
        <v>118000</v>
      </c>
      <c r="F19" s="11">
        <v>54482</v>
      </c>
      <c r="G19" s="11">
        <v>54482</v>
      </c>
      <c r="H19" s="11">
        <v>54482</v>
      </c>
      <c r="I19" s="11">
        <v>54482</v>
      </c>
      <c r="J19" s="11">
        <f>H19-I19</f>
        <v>0</v>
      </c>
      <c r="K19" s="11">
        <v>52382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f>D21+D22+D23+D24+D25</f>
        <v>110600</v>
      </c>
      <c r="E20" s="11">
        <f>E21+E22+E23+E24+E25</f>
        <v>108100</v>
      </c>
      <c r="F20" s="11">
        <f>F21+F22+F23+F24+F25</f>
        <v>110600</v>
      </c>
      <c r="G20" s="11">
        <f>G21+G22+G23+G24+G25</f>
        <v>110600</v>
      </c>
      <c r="H20" s="11">
        <f>H21+H22+H23+H24+H25</f>
        <v>102688</v>
      </c>
      <c r="I20" s="11">
        <f>I21+I22+I23+I24+I25</f>
        <v>102688</v>
      </c>
      <c r="J20" s="11">
        <f>H20-I20</f>
        <v>0</v>
      </c>
      <c r="K20" s="11">
        <f>K21+K22+K23+K24+K25</f>
        <v>105028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73000</v>
      </c>
      <c r="E21" s="11">
        <v>73000</v>
      </c>
      <c r="F21" s="11">
        <v>73000</v>
      </c>
      <c r="G21" s="11">
        <v>73000</v>
      </c>
      <c r="H21" s="11">
        <v>71535</v>
      </c>
      <c r="I21" s="11">
        <v>71535</v>
      </c>
      <c r="J21" s="11">
        <f>H21-I21</f>
        <v>0</v>
      </c>
      <c r="K21" s="11">
        <v>73152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3100</v>
      </c>
      <c r="E22" s="11">
        <v>3100</v>
      </c>
      <c r="F22" s="11">
        <v>3100</v>
      </c>
      <c r="G22" s="11">
        <v>3100</v>
      </c>
      <c r="H22" s="11">
        <v>687</v>
      </c>
      <c r="I22" s="11">
        <v>687</v>
      </c>
      <c r="J22" s="11">
        <f>H22-I22</f>
        <v>0</v>
      </c>
      <c r="K22" s="11">
        <v>889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27000</v>
      </c>
      <c r="E23" s="11">
        <v>27000</v>
      </c>
      <c r="F23" s="11">
        <v>27000</v>
      </c>
      <c r="G23" s="11">
        <v>27000</v>
      </c>
      <c r="H23" s="11">
        <v>23475</v>
      </c>
      <c r="I23" s="11">
        <v>23475</v>
      </c>
      <c r="J23" s="11">
        <f>H23-I23</f>
        <v>0</v>
      </c>
      <c r="K23" s="11">
        <v>23935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v>1000</v>
      </c>
      <c r="E24" s="11">
        <v>1000</v>
      </c>
      <c r="F24" s="11">
        <v>1000</v>
      </c>
      <c r="G24" s="11">
        <v>1000</v>
      </c>
      <c r="H24" s="11">
        <v>664</v>
      </c>
      <c r="I24" s="11">
        <v>664</v>
      </c>
      <c r="J24" s="11">
        <f>H24-I24</f>
        <v>0</v>
      </c>
      <c r="K24" s="11">
        <v>673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6500</v>
      </c>
      <c r="E25" s="11">
        <v>4000</v>
      </c>
      <c r="F25" s="11">
        <v>6500</v>
      </c>
      <c r="G25" s="11">
        <v>6500</v>
      </c>
      <c r="H25" s="11">
        <v>6327</v>
      </c>
      <c r="I25" s="11">
        <v>6327</v>
      </c>
      <c r="J25" s="11">
        <f>H25-I25</f>
        <v>0</v>
      </c>
      <c r="K25" s="11">
        <v>6379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f>D27+D36+D37+D39+D41</f>
        <v>233400</v>
      </c>
      <c r="E26" s="11">
        <f>E27+E36+E37+E39+E41</f>
        <v>184400</v>
      </c>
      <c r="F26" s="11">
        <f>F27+F36+F37+F39+F41</f>
        <v>233400</v>
      </c>
      <c r="G26" s="11">
        <f>G27+G36+G37+G39+G41</f>
        <v>233400</v>
      </c>
      <c r="H26" s="11">
        <f>H27+H36+H37+H39+H41</f>
        <v>233400</v>
      </c>
      <c r="I26" s="11">
        <f>I27+I36+I37+I39+I41</f>
        <v>205644</v>
      </c>
      <c r="J26" s="11">
        <f>H26-I26</f>
        <v>27756</v>
      </c>
      <c r="K26" s="11">
        <f>K27+K36+K37+K39+K41</f>
        <v>181230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D28+D29+D30+D31+D32+D33+D34+D35</f>
        <v>179100</v>
      </c>
      <c r="E27" s="11">
        <f>E28+E29+E30+E31+E32+E33+E34+E35</f>
        <v>149700</v>
      </c>
      <c r="F27" s="11">
        <f>F28+F29+F30+F31+F32+F33+F34+F35</f>
        <v>179100</v>
      </c>
      <c r="G27" s="11">
        <f>G28+G29+G30+G31+G32+G33+G34+G35</f>
        <v>179100</v>
      </c>
      <c r="H27" s="11">
        <f>H28+H29+H30+H31+H32+H33+H34+H35</f>
        <v>179100</v>
      </c>
      <c r="I27" s="11">
        <f>I28+I29+I30+I31+I32+I33+I34+I35</f>
        <v>168271</v>
      </c>
      <c r="J27" s="11">
        <f>H27-I27</f>
        <v>10829</v>
      </c>
      <c r="K27" s="11">
        <f>K28+K29+K30+K31+K32+K33+K34+K35</f>
        <v>157862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4500</v>
      </c>
      <c r="E28" s="11">
        <v>4500</v>
      </c>
      <c r="F28" s="11">
        <v>4500</v>
      </c>
      <c r="G28" s="11">
        <v>4500</v>
      </c>
      <c r="H28" s="11">
        <v>4500</v>
      </c>
      <c r="I28" s="11">
        <v>4404</v>
      </c>
      <c r="J28" s="11">
        <f>H28-I28</f>
        <v>96</v>
      </c>
      <c r="K28" s="11">
        <v>4404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4800</v>
      </c>
      <c r="E29" s="11">
        <v>4800</v>
      </c>
      <c r="F29" s="11">
        <v>4800</v>
      </c>
      <c r="G29" s="11">
        <v>4800</v>
      </c>
      <c r="H29" s="11">
        <v>4800</v>
      </c>
      <c r="I29" s="11">
        <v>4534</v>
      </c>
      <c r="J29" s="11">
        <f>H29-I29</f>
        <v>266</v>
      </c>
      <c r="K29" s="11">
        <v>4174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31000</v>
      </c>
      <c r="E30" s="11">
        <v>33000</v>
      </c>
      <c r="F30" s="11">
        <v>31000</v>
      </c>
      <c r="G30" s="11">
        <v>31000</v>
      </c>
      <c r="H30" s="11">
        <v>31000</v>
      </c>
      <c r="I30" s="11">
        <v>28479</v>
      </c>
      <c r="J30" s="11">
        <f>H30-I30</f>
        <v>2521</v>
      </c>
      <c r="K30" s="11">
        <v>32979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3500</v>
      </c>
      <c r="E31" s="11">
        <v>6000</v>
      </c>
      <c r="F31" s="11">
        <v>3500</v>
      </c>
      <c r="G31" s="11">
        <v>3500</v>
      </c>
      <c r="H31" s="11">
        <v>3500</v>
      </c>
      <c r="I31" s="11">
        <v>1700</v>
      </c>
      <c r="J31" s="11">
        <f>H31-I31</f>
        <v>1800</v>
      </c>
      <c r="K31" s="11">
        <v>1700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8000</v>
      </c>
      <c r="E32" s="11">
        <v>8000</v>
      </c>
      <c r="F32" s="11">
        <v>8000</v>
      </c>
      <c r="G32" s="11">
        <v>8000</v>
      </c>
      <c r="H32" s="11">
        <v>8000</v>
      </c>
      <c r="I32" s="11">
        <v>5736</v>
      </c>
      <c r="J32" s="11">
        <f>H32-I32</f>
        <v>2264</v>
      </c>
      <c r="K32" s="11">
        <v>5736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85800</v>
      </c>
      <c r="E33" s="11">
        <v>66400</v>
      </c>
      <c r="F33" s="11">
        <v>85800</v>
      </c>
      <c r="G33" s="11">
        <v>85800</v>
      </c>
      <c r="H33" s="11">
        <v>85800</v>
      </c>
      <c r="I33" s="11">
        <v>85464</v>
      </c>
      <c r="J33" s="11">
        <f>H33-I33</f>
        <v>336</v>
      </c>
      <c r="K33" s="11">
        <v>80198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v>7500</v>
      </c>
      <c r="E34" s="11">
        <v>8000</v>
      </c>
      <c r="F34" s="11">
        <v>7500</v>
      </c>
      <c r="G34" s="11">
        <v>7500</v>
      </c>
      <c r="H34" s="11">
        <v>7500</v>
      </c>
      <c r="I34" s="11">
        <v>6208</v>
      </c>
      <c r="J34" s="11">
        <f>H34-I34</f>
        <v>1292</v>
      </c>
      <c r="K34" s="11">
        <v>5388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34000</v>
      </c>
      <c r="E35" s="11">
        <v>19000</v>
      </c>
      <c r="F35" s="11">
        <v>34000</v>
      </c>
      <c r="G35" s="11">
        <v>34000</v>
      </c>
      <c r="H35" s="11">
        <v>34000</v>
      </c>
      <c r="I35" s="11">
        <v>31746</v>
      </c>
      <c r="J35" s="11">
        <f>H35-I35</f>
        <v>2254</v>
      </c>
      <c r="K35" s="11">
        <v>23283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7600</v>
      </c>
      <c r="E36" s="11">
        <v>8000</v>
      </c>
      <c r="F36" s="11">
        <v>7600</v>
      </c>
      <c r="G36" s="11">
        <v>7600</v>
      </c>
      <c r="H36" s="11">
        <v>7600</v>
      </c>
      <c r="I36" s="11">
        <v>6628</v>
      </c>
      <c r="J36" s="11">
        <f>H36-I36</f>
        <v>972</v>
      </c>
      <c r="K36" s="11">
        <v>6628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+D38</f>
        <v>32700</v>
      </c>
      <c r="E37" s="11">
        <f>+E38</f>
        <v>12700</v>
      </c>
      <c r="F37" s="11">
        <f>+F38</f>
        <v>32700</v>
      </c>
      <c r="G37" s="11">
        <f>+G38</f>
        <v>32700</v>
      </c>
      <c r="H37" s="11">
        <f>+H38</f>
        <v>32700</v>
      </c>
      <c r="I37" s="11">
        <f>+I38</f>
        <v>25062</v>
      </c>
      <c r="J37" s="11">
        <f>H37-I37</f>
        <v>7638</v>
      </c>
      <c r="K37" s="11">
        <f>+K38</f>
        <v>11057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32700</v>
      </c>
      <c r="E38" s="11">
        <v>12700</v>
      </c>
      <c r="F38" s="11">
        <v>32700</v>
      </c>
      <c r="G38" s="11">
        <v>32700</v>
      </c>
      <c r="H38" s="11">
        <v>32700</v>
      </c>
      <c r="I38" s="11">
        <v>25062</v>
      </c>
      <c r="J38" s="11">
        <f>H38-I38</f>
        <v>7638</v>
      </c>
      <c r="K38" s="11">
        <v>11057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</f>
        <v>4000</v>
      </c>
      <c r="E39" s="11">
        <f>E40</f>
        <v>4000</v>
      </c>
      <c r="F39" s="11">
        <f>F40</f>
        <v>4000</v>
      </c>
      <c r="G39" s="11">
        <f>G40</f>
        <v>4000</v>
      </c>
      <c r="H39" s="11">
        <f>H40</f>
        <v>4000</v>
      </c>
      <c r="I39" s="11">
        <f>I40</f>
        <v>683</v>
      </c>
      <c r="J39" s="11">
        <f>H39-I39</f>
        <v>3317</v>
      </c>
      <c r="K39" s="11">
        <f>K40</f>
        <v>683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4000</v>
      </c>
      <c r="E40" s="11">
        <v>4000</v>
      </c>
      <c r="F40" s="11">
        <v>4000</v>
      </c>
      <c r="G40" s="11">
        <v>4000</v>
      </c>
      <c r="H40" s="11">
        <v>4000</v>
      </c>
      <c r="I40" s="11">
        <v>683</v>
      </c>
      <c r="J40" s="11">
        <f>H40-I40</f>
        <v>3317</v>
      </c>
      <c r="K40" s="11">
        <v>683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10000</v>
      </c>
      <c r="E41" s="11">
        <v>10000</v>
      </c>
      <c r="F41" s="11">
        <v>10000</v>
      </c>
      <c r="G41" s="11">
        <v>10000</v>
      </c>
      <c r="H41" s="11">
        <v>10000</v>
      </c>
      <c r="I41" s="11">
        <v>5000</v>
      </c>
      <c r="J41" s="11">
        <f>H41-I41</f>
        <v>5000</v>
      </c>
      <c r="K41" s="11">
        <v>5000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+D43</f>
        <v>358632</v>
      </c>
      <c r="E42" s="11">
        <f>+E43</f>
        <v>238750</v>
      </c>
      <c r="F42" s="11">
        <f>+F43</f>
        <v>358632</v>
      </c>
      <c r="G42" s="11">
        <f>+G43</f>
        <v>358632</v>
      </c>
      <c r="H42" s="11">
        <f>+H43</f>
        <v>358632</v>
      </c>
      <c r="I42" s="11">
        <f>+I43</f>
        <v>150403</v>
      </c>
      <c r="J42" s="11">
        <f>H42-I42</f>
        <v>208229</v>
      </c>
      <c r="K42" s="11">
        <f>+K43</f>
        <v>53279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f>D44</f>
        <v>358632</v>
      </c>
      <c r="E43" s="11">
        <f>E44</f>
        <v>238750</v>
      </c>
      <c r="F43" s="11">
        <f>F44</f>
        <v>358632</v>
      </c>
      <c r="G43" s="11">
        <f>G44</f>
        <v>358632</v>
      </c>
      <c r="H43" s="11">
        <f>H44</f>
        <v>358632</v>
      </c>
      <c r="I43" s="11">
        <f>I44</f>
        <v>150403</v>
      </c>
      <c r="J43" s="11">
        <f>H43-I43</f>
        <v>208229</v>
      </c>
      <c r="K43" s="11">
        <f>K44</f>
        <v>53279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f>D45</f>
        <v>358632</v>
      </c>
      <c r="E44" s="11">
        <f>E45</f>
        <v>238750</v>
      </c>
      <c r="F44" s="11">
        <f>F45</f>
        <v>358632</v>
      </c>
      <c r="G44" s="11">
        <f>G45</f>
        <v>358632</v>
      </c>
      <c r="H44" s="11">
        <f>H45</f>
        <v>358632</v>
      </c>
      <c r="I44" s="11">
        <f>I45</f>
        <v>150403</v>
      </c>
      <c r="J44" s="11">
        <f>H44-I44</f>
        <v>208229</v>
      </c>
      <c r="K44" s="11">
        <f>K45</f>
        <v>53279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f>D46+D47+D48+D49</f>
        <v>358632</v>
      </c>
      <c r="E45" s="11">
        <f>E46+E47+E48+E49</f>
        <v>238750</v>
      </c>
      <c r="F45" s="11">
        <f>F46+F47+F48+F49</f>
        <v>358632</v>
      </c>
      <c r="G45" s="11">
        <f>G46+G47+G48+G49</f>
        <v>358632</v>
      </c>
      <c r="H45" s="11">
        <f>H46+H47+H48+H49</f>
        <v>358632</v>
      </c>
      <c r="I45" s="11">
        <f>I46+I47+I48+I49</f>
        <v>150403</v>
      </c>
      <c r="J45" s="11">
        <f>H45-I45</f>
        <v>208229</v>
      </c>
      <c r="K45" s="11">
        <f>K46+K47+K48+K49</f>
        <v>53279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358632</v>
      </c>
      <c r="E46" s="11">
        <v>0</v>
      </c>
      <c r="F46" s="11">
        <v>358632</v>
      </c>
      <c r="G46" s="11">
        <v>358632</v>
      </c>
      <c r="H46" s="11">
        <v>358632</v>
      </c>
      <c r="I46" s="11">
        <v>150403</v>
      </c>
      <c r="J46" s="11">
        <f>H46-I46</f>
        <v>208229</v>
      </c>
      <c r="K46" s="11">
        <v>48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41641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3304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0</v>
      </c>
      <c r="E49" s="11">
        <v>238750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8286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</row>
    <row r="51" spans="1:12" x14ac:dyDescent="0.25">
      <c r="A51" s="13" t="s">
        <v>139</v>
      </c>
      <c r="B51" s="13"/>
      <c r="C51" s="13"/>
      <c r="D51" s="13"/>
      <c r="E51" s="13" t="s">
        <v>141</v>
      </c>
      <c r="F51" s="13"/>
      <c r="G51" s="13"/>
      <c r="H51" s="13"/>
      <c r="I51" s="13" t="s">
        <v>142</v>
      </c>
      <c r="J51" s="13"/>
      <c r="K51" s="13"/>
      <c r="L51" s="13"/>
    </row>
    <row r="52" spans="1:12" x14ac:dyDescent="0.25">
      <c r="A52" s="3" t="s">
        <v>140</v>
      </c>
      <c r="B52" s="3"/>
      <c r="C52" s="3"/>
      <c r="D52" s="3"/>
      <c r="E52" s="3"/>
      <c r="F52" s="3"/>
      <c r="G52" s="3"/>
      <c r="H52" s="3"/>
      <c r="I52" s="3" t="s">
        <v>143</v>
      </c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1">
    <mergeCell ref="A51:D51"/>
    <mergeCell ref="A52:D52"/>
    <mergeCell ref="E51:H51"/>
    <mergeCell ref="E52:H52"/>
    <mergeCell ref="I51:L51"/>
    <mergeCell ref="I52:L5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2017-02-03T13:58:01Z</dcterms:created>
  <dcterms:modified xsi:type="dcterms:W3CDTF">2017-02-03T13:58:04Z</dcterms:modified>
</cp:coreProperties>
</file>