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J17" i="1"/>
  <c r="J18" i="1"/>
  <c r="J19" i="1"/>
  <c r="D20" i="1"/>
  <c r="E20" i="1"/>
  <c r="F20" i="1"/>
  <c r="G20" i="1"/>
  <c r="H20" i="1"/>
  <c r="I20" i="1"/>
  <c r="J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J27" i="1" s="1"/>
  <c r="I27" i="1"/>
  <c r="I26" i="1" s="1"/>
  <c r="K27" i="1"/>
  <c r="K26" i="1" s="1"/>
  <c r="J28" i="1"/>
  <c r="J29" i="1"/>
  <c r="J30" i="1"/>
  <c r="J31" i="1"/>
  <c r="J32" i="1"/>
  <c r="J33" i="1"/>
  <c r="J34" i="1"/>
  <c r="J35" i="1"/>
  <c r="J36" i="1"/>
  <c r="J37" i="1"/>
  <c r="D38" i="1"/>
  <c r="E38" i="1"/>
  <c r="F38" i="1"/>
  <c r="G38" i="1"/>
  <c r="H38" i="1"/>
  <c r="I38" i="1"/>
  <c r="J38" i="1" s="1"/>
  <c r="K38" i="1"/>
  <c r="J39" i="1"/>
  <c r="D40" i="1"/>
  <c r="E40" i="1"/>
  <c r="F40" i="1"/>
  <c r="G40" i="1"/>
  <c r="H40" i="1"/>
  <c r="I40" i="1"/>
  <c r="J40" i="1"/>
  <c r="K40" i="1"/>
  <c r="J41" i="1"/>
  <c r="J42" i="1"/>
  <c r="J43" i="1"/>
  <c r="D44" i="1"/>
  <c r="E44" i="1"/>
  <c r="F44" i="1"/>
  <c r="G44" i="1"/>
  <c r="H44" i="1"/>
  <c r="I44" i="1"/>
  <c r="J44" i="1"/>
  <c r="K44" i="1"/>
  <c r="J45" i="1"/>
  <c r="D49" i="1"/>
  <c r="D48" i="1" s="1"/>
  <c r="D47" i="1" s="1"/>
  <c r="D46" i="1" s="1"/>
  <c r="E49" i="1"/>
  <c r="E48" i="1" s="1"/>
  <c r="E47" i="1" s="1"/>
  <c r="E46" i="1" s="1"/>
  <c r="F49" i="1"/>
  <c r="F48" i="1" s="1"/>
  <c r="F47" i="1" s="1"/>
  <c r="F46" i="1" s="1"/>
  <c r="G49" i="1"/>
  <c r="G48" i="1" s="1"/>
  <c r="G47" i="1" s="1"/>
  <c r="G46" i="1" s="1"/>
  <c r="H49" i="1"/>
  <c r="H48" i="1" s="1"/>
  <c r="I49" i="1"/>
  <c r="I48" i="1" s="1"/>
  <c r="I47" i="1" s="1"/>
  <c r="I46" i="1" s="1"/>
  <c r="J49" i="1"/>
  <c r="K49" i="1"/>
  <c r="K48" i="1" s="1"/>
  <c r="K47" i="1" s="1"/>
  <c r="K46" i="1" s="1"/>
  <c r="J50" i="1"/>
  <c r="K11" i="1" l="1"/>
  <c r="K10" i="1" s="1"/>
  <c r="K12" i="1"/>
  <c r="H12" i="1"/>
  <c r="J12" i="1" s="1"/>
  <c r="J13" i="1"/>
  <c r="G11" i="1"/>
  <c r="G10" i="1" s="1"/>
  <c r="G12" i="1"/>
  <c r="I11" i="1"/>
  <c r="I10" i="1" s="1"/>
  <c r="I12" i="1"/>
  <c r="F11" i="1"/>
  <c r="F10" i="1" s="1"/>
  <c r="F12" i="1"/>
  <c r="J48" i="1"/>
  <c r="H47" i="1"/>
  <c r="E11" i="1"/>
  <c r="E10" i="1" s="1"/>
  <c r="E12" i="1"/>
  <c r="D11" i="1"/>
  <c r="D10" i="1" s="1"/>
  <c r="D12" i="1"/>
  <c r="H26" i="1"/>
  <c r="J26" i="1" s="1"/>
  <c r="H11" i="1" l="1"/>
  <c r="J47" i="1"/>
  <c r="H46" i="1"/>
  <c r="J46" i="1" s="1"/>
  <c r="H10" i="1" l="1"/>
  <c r="J10" i="1" s="1"/>
  <c r="J11" i="1"/>
</calcChain>
</file>

<file path=xl/sharedStrings.xml><?xml version="1.0" encoding="utf-8"?>
<sst xmlns="http://schemas.openxmlformats.org/spreadsheetml/2006/main" count="147" uniqueCount="146">
  <si>
    <t>JUDETUL  VASLUI</t>
  </si>
  <si>
    <t>COMUNA ZAPODENI</t>
  </si>
  <si>
    <t xml:space="preserve"> Anexa 7</t>
  </si>
  <si>
    <t>Cont de executie - Detalierea cheltuielilor - Trimestrul: 4, Anul: 2016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</si>
  <si>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</si>
  <si>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</si>
  <si>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</si>
  <si>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</si>
  <si>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</si>
  <si>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</si>
  <si>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</si>
  <si>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</si>
  <si>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</si>
  <si>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</si>
  <si>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</si>
  <si>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</si>
  <si>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</si>
  <si>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</si>
  <si>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</si>
  <si>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</si>
  <si>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</si>
  <si>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</si>
  <si>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</si>
  <si>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</si>
  <si>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</si>
  <si>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</si>
  <si>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</si>
  <si>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</si>
  <si>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</si>
  <si>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</si>
  <si>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</si>
  <si>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</si>
  <si>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</si>
  <si>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</si>
  <si>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</si>
  <si>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</si>
  <si>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</si>
  <si>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</si>
  <si>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</si>
  <si>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</si>
  <si>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</si>
  <si>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</si>
  <si>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</si>
  <si>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</si>
  <si>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</si>
  <si>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</si>
  <si>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</si>
  <si>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</si>
  <si>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</si>
  <si>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</si>
  <si>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</si>
  <si>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</si>
  <si>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</si>
  <si>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</si>
  <si>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</si>
  <si>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</si>
  <si>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</si>
  <si>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</si>
  <si>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</si>
  <si>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</si>
  <si>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</si>
  <si>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</si>
  <si>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</si>
  <si>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</si>
  <si>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</si>
  <si>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</si>
  <si>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</si>
  <si>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</si>
  <si>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</si>
  <si>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</si>
  <si>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</si>
  <si>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</si>
  <si>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</si>
  <si>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</si>
  <si>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</si>
  <si>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</si>
  <si>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</si>
  <si>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</si>
  <si>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</si>
  <si>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</si>
  <si>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</si>
  <si>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</si>
  <si>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</si>
  <si>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</si>
  <si>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</si>
  <si>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</si>
  <si>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</si>
  <si>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</si>
  <si>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</si>
  <si>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</si>
  <si>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</si>
  <si>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</si>
  <si>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</si>
  <si>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</si>
  <si>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</si>
  <si>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</si>
  <si>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</si>
  <si>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</si>
  <si>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</si>
  <si>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</si>
  <si>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</si>
  <si>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</si>
  <si>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</si>
  <si>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</si>
  <si>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</si>
  <si>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</si>
  <si>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</si>
  <si>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</si>
  <si>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</si>
  <si>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</si>
  <si>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</si>
  <si>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</si>
  <si>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</si>
  <si>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</si>
  <si>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</si>
  <si>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71</t>
  </si>
  <si>
    <t>Carti, publicatii si materiale documentare</t>
  </si>
  <si>
    <t>20.11</t>
  </si>
  <si>
    <t>73</t>
  </si>
  <si>
    <t>Pregatire profesionala</t>
  </si>
  <si>
    <t>20.13</t>
  </si>
  <si>
    <t>167</t>
  </si>
  <si>
    <t>TITLUL XI ALTE CHELTUIELI   (cod 59.01+59.02+59.11+59.12+59.15+59.17+59.22+59.25+59.30)</t>
  </si>
  <si>
    <t>59</t>
  </si>
  <si>
    <t>168</t>
  </si>
  <si>
    <t xml:space="preserve">Burse </t>
  </si>
  <si>
    <t>59.01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</si>
  <si>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</si>
  <si>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</si>
  <si>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</si>
  <si>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</si>
  <si>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</si>
  <si>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</si>
  <si>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</si>
  <si>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</si>
  <si>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372</t>
  </si>
  <si>
    <t>Active fixe</t>
  </si>
  <si>
    <t>71.01</t>
  </si>
  <si>
    <t>373</t>
  </si>
  <si>
    <t>Constructii</t>
  </si>
  <si>
    <t>71.01.01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</si>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</sst>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D11+D46</f>
        <v>924591</v>
      </c>
      <c r="E10" s="11">
        <f>E11+E46</f>
        <v>695500</v>
      </c>
      <c r="F10" s="11">
        <f>F11+F46</f>
        <v>924591</v>
      </c>
      <c r="G10" s="11">
        <f>G11+G46</f>
        <v>924591</v>
      </c>
      <c r="H10" s="11">
        <f>H11+H46</f>
        <v>904178</v>
      </c>
      <c r="I10" s="11">
        <f>I11+I46</f>
        <v>841728</v>
      </c>
      <c r="J10" s="11">
        <f>H10-I10</f>
        <v>62450</v>
      </c>
      <c r="K10" s="11">
        <f>K11+K46</f>
        <v>1581723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D13+D26+D44</f>
        <v>804591</v>
      </c>
      <c r="E11" s="11">
        <f>E13+E26+E44</f>
        <v>575500</v>
      </c>
      <c r="F11" s="11">
        <f>F13+F26+F44</f>
        <v>804591</v>
      </c>
      <c r="G11" s="11">
        <f>G13+G26+G44</f>
        <v>804591</v>
      </c>
      <c r="H11" s="11">
        <f>H13+H26+H44</f>
        <v>784178</v>
      </c>
      <c r="I11" s="11">
        <f>I13+I26+I44</f>
        <v>780928</v>
      </c>
      <c r="J11" s="11">
        <f>H11-I11</f>
        <v>3250</v>
      </c>
      <c r="K11" s="11">
        <f>K13+K26+K44</f>
        <v>1581423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D13+D26+D44</f>
        <v>804591</v>
      </c>
      <c r="E12" s="11">
        <f>E13+E26+E44</f>
        <v>575500</v>
      </c>
      <c r="F12" s="11">
        <f>F13+F26+F44</f>
        <v>804591</v>
      </c>
      <c r="G12" s="11">
        <f>G13+G26+G44</f>
        <v>804591</v>
      </c>
      <c r="H12" s="11">
        <f>H13+H26+H44</f>
        <v>784178</v>
      </c>
      <c r="I12" s="11">
        <f>I13+I26+I44</f>
        <v>780928</v>
      </c>
      <c r="J12" s="11">
        <f>H12-I12</f>
        <v>3250</v>
      </c>
      <c r="K12" s="11">
        <f>K13+K26+K44</f>
        <v>1581423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D14+D20</f>
        <v>650407</v>
      </c>
      <c r="E13" s="11">
        <f>E14+E20</f>
        <v>458400</v>
      </c>
      <c r="F13" s="11">
        <f>F14+F20</f>
        <v>650407</v>
      </c>
      <c r="G13" s="11">
        <f>G14+G20</f>
        <v>650407</v>
      </c>
      <c r="H13" s="11">
        <f>H14+H20</f>
        <v>629994</v>
      </c>
      <c r="I13" s="11">
        <f>I14+I20</f>
        <v>629994</v>
      </c>
      <c r="J13" s="11">
        <f>H13-I13</f>
        <v>0</v>
      </c>
      <c r="K13" s="11">
        <f>K14+K20</f>
        <v>1309113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D15+D16+D17+D18+D19</f>
        <v>519731</v>
      </c>
      <c r="E14" s="11">
        <f>E15+E16+E17+E18+E19</f>
        <v>370500</v>
      </c>
      <c r="F14" s="11">
        <f>F15+F16+F17+F18+F19</f>
        <v>519731</v>
      </c>
      <c r="G14" s="11">
        <f>G15+G16+G17+G18+G19</f>
        <v>519731</v>
      </c>
      <c r="H14" s="11">
        <f>H15+H16+H17+H18+H19</f>
        <v>516396</v>
      </c>
      <c r="I14" s="11">
        <f>I15+I16+I17+I18+I19</f>
        <v>516396</v>
      </c>
      <c r="J14" s="11">
        <f>H14-I14</f>
        <v>0</v>
      </c>
      <c r="K14" s="11">
        <f>K15+K16+K17+K18+K19</f>
        <v>1278918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442544</v>
      </c>
      <c r="E15" s="11">
        <v>298800</v>
      </c>
      <c r="F15" s="11">
        <v>442544</v>
      </c>
      <c r="G15" s="11">
        <v>442544</v>
      </c>
      <c r="H15" s="11">
        <v>439500</v>
      </c>
      <c r="I15" s="11">
        <v>439500</v>
      </c>
      <c r="J15" s="11">
        <f>H15-I15</f>
        <v>0</v>
      </c>
      <c r="K15" s="11">
        <v>862647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12965</v>
      </c>
      <c r="E16" s="11">
        <v>11680</v>
      </c>
      <c r="F16" s="11">
        <v>12965</v>
      </c>
      <c r="G16" s="11">
        <v>12965</v>
      </c>
      <c r="H16" s="11">
        <v>12965</v>
      </c>
      <c r="I16" s="11">
        <v>12965</v>
      </c>
      <c r="J16" s="11">
        <f>H16-I16</f>
        <v>0</v>
      </c>
      <c r="K16" s="11">
        <v>4368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24530</v>
      </c>
      <c r="E17" s="11">
        <v>23120</v>
      </c>
      <c r="F17" s="11">
        <v>24530</v>
      </c>
      <c r="G17" s="11">
        <v>24530</v>
      </c>
      <c r="H17" s="11">
        <v>24530</v>
      </c>
      <c r="I17" s="11">
        <v>24530</v>
      </c>
      <c r="J17" s="11">
        <f>H17-I17</f>
        <v>0</v>
      </c>
      <c r="K17" s="11">
        <v>15153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39692</v>
      </c>
      <c r="E18" s="11">
        <v>36900</v>
      </c>
      <c r="F18" s="11">
        <v>39692</v>
      </c>
      <c r="G18" s="11">
        <v>39692</v>
      </c>
      <c r="H18" s="11">
        <v>39401</v>
      </c>
      <c r="I18" s="11">
        <v>39401</v>
      </c>
      <c r="J18" s="11">
        <f>H18-I18</f>
        <v>0</v>
      </c>
      <c r="K18" s="11">
        <v>16640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380110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f>D21+D22+D23+D24+D25</f>
        <v>130676</v>
      </c>
      <c r="E20" s="11">
        <f>E21+E22+E23+E24+E25</f>
        <v>87900</v>
      </c>
      <c r="F20" s="11">
        <f>F21+F22+F23+F24+F25</f>
        <v>130676</v>
      </c>
      <c r="G20" s="11">
        <f>G21+G22+G23+G24+G25</f>
        <v>130676</v>
      </c>
      <c r="H20" s="11">
        <f>H21+H22+H23+H24+H25</f>
        <v>113598</v>
      </c>
      <c r="I20" s="11">
        <f>I21+I22+I23+I24+I25</f>
        <v>113598</v>
      </c>
      <c r="J20" s="11">
        <f>H20-I20</f>
        <v>0</v>
      </c>
      <c r="K20" s="11">
        <f>K21+K22+K23+K24+K25</f>
        <v>30195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93110</v>
      </c>
      <c r="E21" s="11">
        <v>62400</v>
      </c>
      <c r="F21" s="11">
        <v>93110</v>
      </c>
      <c r="G21" s="11">
        <v>93110</v>
      </c>
      <c r="H21" s="11">
        <v>80870</v>
      </c>
      <c r="I21" s="11">
        <v>80870</v>
      </c>
      <c r="J21" s="11">
        <f>H21-I21</f>
        <v>0</v>
      </c>
      <c r="K21" s="11">
        <v>20649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2125</v>
      </c>
      <c r="E22" s="11">
        <v>2000</v>
      </c>
      <c r="F22" s="11">
        <v>2125</v>
      </c>
      <c r="G22" s="11">
        <v>2125</v>
      </c>
      <c r="H22" s="11">
        <v>2096</v>
      </c>
      <c r="I22" s="11">
        <v>2096</v>
      </c>
      <c r="J22" s="11">
        <f>H22-I22</f>
        <v>0</v>
      </c>
      <c r="K22" s="11">
        <v>304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29371</v>
      </c>
      <c r="E23" s="11">
        <v>19900</v>
      </c>
      <c r="F23" s="11">
        <v>29371</v>
      </c>
      <c r="G23" s="11">
        <v>29371</v>
      </c>
      <c r="H23" s="11">
        <v>25343</v>
      </c>
      <c r="I23" s="11">
        <v>25343</v>
      </c>
      <c r="J23" s="11">
        <f>H23-I23</f>
        <v>0</v>
      </c>
      <c r="K23" s="11">
        <v>7171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v>959</v>
      </c>
      <c r="E24" s="11">
        <v>650</v>
      </c>
      <c r="F24" s="11">
        <v>959</v>
      </c>
      <c r="G24" s="11">
        <v>959</v>
      </c>
      <c r="H24" s="11">
        <v>836</v>
      </c>
      <c r="I24" s="11">
        <v>836</v>
      </c>
      <c r="J24" s="11">
        <f>H24-I24</f>
        <v>0</v>
      </c>
      <c r="K24" s="11">
        <v>215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5111</v>
      </c>
      <c r="E25" s="11">
        <v>2950</v>
      </c>
      <c r="F25" s="11">
        <v>5111</v>
      </c>
      <c r="G25" s="11">
        <v>5111</v>
      </c>
      <c r="H25" s="11">
        <v>4453</v>
      </c>
      <c r="I25" s="11">
        <v>4453</v>
      </c>
      <c r="J25" s="11">
        <f>H25-I25</f>
        <v>0</v>
      </c>
      <c r="K25" s="11">
        <v>1856</v>
      </c>
    </row>
    <row r="26" spans="1:11" s="6" customFormat="1" ht="22.5" x14ac:dyDescent="0.25">
      <c r="A26" s="10" t="s">
        <v>67</v>
      </c>
      <c r="B26" s="10" t="s">
        <v>68</v>
      </c>
      <c r="C26" s="10" t="s">
        <v>69</v>
      </c>
      <c r="D26" s="11">
        <f>D27+D37+D38+D40+D42+D43</f>
        <v>139584</v>
      </c>
      <c r="E26" s="11">
        <f>E27+E37+E38+E40+E42+E43</f>
        <v>112500</v>
      </c>
      <c r="F26" s="11">
        <f>F27+F37+F38+F40+F42+F43</f>
        <v>139584</v>
      </c>
      <c r="G26" s="11">
        <f>G27+G37+G38+G40+G42+G43</f>
        <v>139584</v>
      </c>
      <c r="H26" s="11">
        <f>H27+H37+H38+H40+H42+H43</f>
        <v>139584</v>
      </c>
      <c r="I26" s="11">
        <f>I27+I37+I38+I40+I42+I43</f>
        <v>139546</v>
      </c>
      <c r="J26" s="11">
        <f>H26-I26</f>
        <v>38</v>
      </c>
      <c r="K26" s="11">
        <f>K27+K37+K38+K40+K42+K43</f>
        <v>267855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f>D28+D29+D30+D31+D32+D33+D34+D35+D36</f>
        <v>92934</v>
      </c>
      <c r="E27" s="11">
        <f>E28+E29+E30+E31+E32+E33+E34+E35+E36</f>
        <v>97000</v>
      </c>
      <c r="F27" s="11">
        <f>F28+F29+F30+F31+F32+F33+F34+F35+F36</f>
        <v>92934</v>
      </c>
      <c r="G27" s="11">
        <f>G28+G29+G30+G31+G32+G33+G34+G35+G36</f>
        <v>92934</v>
      </c>
      <c r="H27" s="11">
        <f>H28+H29+H30+H31+H32+H33+H34+H35+H36</f>
        <v>92934</v>
      </c>
      <c r="I27" s="11">
        <f>I28+I29+I30+I31+I32+I33+I34+I35+I36</f>
        <v>92899</v>
      </c>
      <c r="J27" s="11">
        <f>H27-I27</f>
        <v>35</v>
      </c>
      <c r="K27" s="11">
        <f>K28+K29+K30+K31+K32+K33+K34+K35+K36</f>
        <v>264313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2415</v>
      </c>
      <c r="E28" s="11">
        <v>6000</v>
      </c>
      <c r="F28" s="11">
        <v>2415</v>
      </c>
      <c r="G28" s="11">
        <v>2415</v>
      </c>
      <c r="H28" s="11">
        <v>2415</v>
      </c>
      <c r="I28" s="11">
        <v>2414</v>
      </c>
      <c r="J28" s="11">
        <f>H28-I28</f>
        <v>1</v>
      </c>
      <c r="K28" s="11">
        <v>1107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4820</v>
      </c>
      <c r="E29" s="11">
        <v>3900</v>
      </c>
      <c r="F29" s="11">
        <v>4820</v>
      </c>
      <c r="G29" s="11">
        <v>4820</v>
      </c>
      <c r="H29" s="11">
        <v>4820</v>
      </c>
      <c r="I29" s="11">
        <v>4818</v>
      </c>
      <c r="J29" s="11">
        <f>H29-I29</f>
        <v>2</v>
      </c>
      <c r="K29" s="11">
        <v>2513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14930</v>
      </c>
      <c r="E30" s="11">
        <v>17400</v>
      </c>
      <c r="F30" s="11">
        <v>14930</v>
      </c>
      <c r="G30" s="11">
        <v>14930</v>
      </c>
      <c r="H30" s="11">
        <v>14930</v>
      </c>
      <c r="I30" s="11">
        <v>14930</v>
      </c>
      <c r="J30" s="11">
        <f>H30-I30</f>
        <v>0</v>
      </c>
      <c r="K30" s="11">
        <v>1037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8150</v>
      </c>
      <c r="E31" s="11">
        <v>10000</v>
      </c>
      <c r="F31" s="11">
        <v>8150</v>
      </c>
      <c r="G31" s="11">
        <v>8150</v>
      </c>
      <c r="H31" s="11">
        <v>8150</v>
      </c>
      <c r="I31" s="11">
        <v>8150</v>
      </c>
      <c r="J31" s="11">
        <f>H31-I31</f>
        <v>0</v>
      </c>
      <c r="K31" s="11">
        <v>25200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940</v>
      </c>
      <c r="E32" s="11">
        <v>3000</v>
      </c>
      <c r="F32" s="11">
        <v>940</v>
      </c>
      <c r="G32" s="11">
        <v>940</v>
      </c>
      <c r="H32" s="11">
        <v>940</v>
      </c>
      <c r="I32" s="11">
        <v>936</v>
      </c>
      <c r="J32" s="11">
        <f>H32-I32</f>
        <v>4</v>
      </c>
      <c r="K32" s="11">
        <v>936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20270</v>
      </c>
      <c r="E33" s="11">
        <v>23000</v>
      </c>
      <c r="F33" s="11">
        <v>20270</v>
      </c>
      <c r="G33" s="11">
        <v>20270</v>
      </c>
      <c r="H33" s="11">
        <v>20270</v>
      </c>
      <c r="I33" s="11">
        <v>20264</v>
      </c>
      <c r="J33" s="11">
        <f>H33-I33</f>
        <v>6</v>
      </c>
      <c r="K33" s="11">
        <v>6353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8090</v>
      </c>
      <c r="E34" s="11">
        <v>8400</v>
      </c>
      <c r="F34" s="11">
        <v>8090</v>
      </c>
      <c r="G34" s="11">
        <v>8090</v>
      </c>
      <c r="H34" s="11">
        <v>8090</v>
      </c>
      <c r="I34" s="11">
        <v>8086</v>
      </c>
      <c r="J34" s="11">
        <f>H34-I34</f>
        <v>4</v>
      </c>
      <c r="K34" s="11">
        <v>1000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v>6335</v>
      </c>
      <c r="E35" s="11">
        <v>6700</v>
      </c>
      <c r="F35" s="11">
        <v>6335</v>
      </c>
      <c r="G35" s="11">
        <v>6335</v>
      </c>
      <c r="H35" s="11">
        <v>6335</v>
      </c>
      <c r="I35" s="11">
        <v>6334</v>
      </c>
      <c r="J35" s="11">
        <f>H35-I35</f>
        <v>1</v>
      </c>
      <c r="K35" s="11">
        <v>466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v>26984</v>
      </c>
      <c r="E36" s="11">
        <v>18600</v>
      </c>
      <c r="F36" s="11">
        <v>26984</v>
      </c>
      <c r="G36" s="11">
        <v>26984</v>
      </c>
      <c r="H36" s="11">
        <v>26984</v>
      </c>
      <c r="I36" s="11">
        <v>26967</v>
      </c>
      <c r="J36" s="11">
        <f>H36-I36</f>
        <v>17</v>
      </c>
      <c r="K36" s="11">
        <v>225701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2490</v>
      </c>
      <c r="E37" s="11">
        <v>2500</v>
      </c>
      <c r="F37" s="11">
        <v>2490</v>
      </c>
      <c r="G37" s="11">
        <v>2490</v>
      </c>
      <c r="H37" s="11">
        <v>2490</v>
      </c>
      <c r="I37" s="11">
        <v>2490</v>
      </c>
      <c r="J37" s="11">
        <f>H37-I37</f>
        <v>0</v>
      </c>
      <c r="K37" s="11">
        <v>0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f>+D39</f>
        <v>39860</v>
      </c>
      <c r="E38" s="11">
        <f>+E39</f>
        <v>7500</v>
      </c>
      <c r="F38" s="11">
        <f>+F39</f>
        <v>39860</v>
      </c>
      <c r="G38" s="11">
        <f>+G39</f>
        <v>39860</v>
      </c>
      <c r="H38" s="11">
        <f>+H39</f>
        <v>39860</v>
      </c>
      <c r="I38" s="11">
        <f>+I39</f>
        <v>39857</v>
      </c>
      <c r="J38" s="11">
        <f>H38-I38</f>
        <v>3</v>
      </c>
      <c r="K38" s="11">
        <f>+K39</f>
        <v>1090</v>
      </c>
    </row>
    <row r="39" spans="1:11" s="6" customFormat="1" x14ac:dyDescent="0.25">
      <c r="A39" s="10" t="s">
        <v>106</v>
      </c>
      <c r="B39" s="10" t="s">
        <v>107</v>
      </c>
      <c r="C39" s="10" t="s">
        <v>108</v>
      </c>
      <c r="D39" s="11">
        <v>39860</v>
      </c>
      <c r="E39" s="11">
        <v>7500</v>
      </c>
      <c r="F39" s="11">
        <v>39860</v>
      </c>
      <c r="G39" s="11">
        <v>39860</v>
      </c>
      <c r="H39" s="11">
        <v>39860</v>
      </c>
      <c r="I39" s="11">
        <v>39857</v>
      </c>
      <c r="J39" s="11">
        <f>H39-I39</f>
        <v>3</v>
      </c>
      <c r="K39" s="11">
        <v>1090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D41</f>
        <v>470</v>
      </c>
      <c r="E40" s="11">
        <f>E41</f>
        <v>1000</v>
      </c>
      <c r="F40" s="11">
        <f>F41</f>
        <v>470</v>
      </c>
      <c r="G40" s="11">
        <f>G41</f>
        <v>470</v>
      </c>
      <c r="H40" s="11">
        <f>H41</f>
        <v>470</v>
      </c>
      <c r="I40" s="11">
        <f>I41</f>
        <v>470</v>
      </c>
      <c r="J40" s="11">
        <f>H40-I40</f>
        <v>0</v>
      </c>
      <c r="K40" s="11">
        <f>K41</f>
        <v>352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470</v>
      </c>
      <c r="E41" s="11">
        <v>1000</v>
      </c>
      <c r="F41" s="11">
        <v>470</v>
      </c>
      <c r="G41" s="11">
        <v>470</v>
      </c>
      <c r="H41" s="11">
        <v>470</v>
      </c>
      <c r="I41" s="11">
        <v>470</v>
      </c>
      <c r="J41" s="11">
        <f>H41-I41</f>
        <v>0</v>
      </c>
      <c r="K41" s="11">
        <v>352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v>755</v>
      </c>
      <c r="E42" s="11">
        <v>1500</v>
      </c>
      <c r="F42" s="11">
        <v>755</v>
      </c>
      <c r="G42" s="11">
        <v>755</v>
      </c>
      <c r="H42" s="11">
        <v>755</v>
      </c>
      <c r="I42" s="11">
        <v>755</v>
      </c>
      <c r="J42" s="11">
        <f>H42-I42</f>
        <v>0</v>
      </c>
      <c r="K42" s="11">
        <v>0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3075</v>
      </c>
      <c r="E43" s="11">
        <v>3000</v>
      </c>
      <c r="F43" s="11">
        <v>3075</v>
      </c>
      <c r="G43" s="11">
        <v>3075</v>
      </c>
      <c r="H43" s="11">
        <v>3075</v>
      </c>
      <c r="I43" s="11">
        <v>3075</v>
      </c>
      <c r="J43" s="11">
        <f>H43-I43</f>
        <v>0</v>
      </c>
      <c r="K43" s="11">
        <v>2100</v>
      </c>
    </row>
    <row r="44" spans="1:11" s="6" customFormat="1" ht="33" x14ac:dyDescent="0.25">
      <c r="A44" s="10" t="s">
        <v>121</v>
      </c>
      <c r="B44" s="10" t="s">
        <v>122</v>
      </c>
      <c r="C44" s="10" t="s">
        <v>123</v>
      </c>
      <c r="D44" s="11">
        <f>D45</f>
        <v>14600</v>
      </c>
      <c r="E44" s="11">
        <f>E45</f>
        <v>4600</v>
      </c>
      <c r="F44" s="11">
        <f>F45</f>
        <v>14600</v>
      </c>
      <c r="G44" s="11">
        <f>G45</f>
        <v>14600</v>
      </c>
      <c r="H44" s="11">
        <f>H45</f>
        <v>14600</v>
      </c>
      <c r="I44" s="11">
        <f>I45</f>
        <v>11388</v>
      </c>
      <c r="J44" s="11">
        <f>H44-I44</f>
        <v>3212</v>
      </c>
      <c r="K44" s="11">
        <f>K45</f>
        <v>4455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v>14600</v>
      </c>
      <c r="E45" s="11">
        <v>4600</v>
      </c>
      <c r="F45" s="11">
        <v>14600</v>
      </c>
      <c r="G45" s="11">
        <v>14600</v>
      </c>
      <c r="H45" s="11">
        <v>14600</v>
      </c>
      <c r="I45" s="11">
        <v>11388</v>
      </c>
      <c r="J45" s="11">
        <f>H45-I45</f>
        <v>3212</v>
      </c>
      <c r="K45" s="11">
        <v>4455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f>+D47</f>
        <v>120000</v>
      </c>
      <c r="E46" s="11">
        <f>+E47</f>
        <v>120000</v>
      </c>
      <c r="F46" s="11">
        <f>+F47</f>
        <v>120000</v>
      </c>
      <c r="G46" s="11">
        <f>+G47</f>
        <v>120000</v>
      </c>
      <c r="H46" s="11">
        <f>+H47</f>
        <v>120000</v>
      </c>
      <c r="I46" s="11">
        <f>+I47</f>
        <v>60800</v>
      </c>
      <c r="J46" s="11">
        <f>H46-I46</f>
        <v>59200</v>
      </c>
      <c r="K46" s="11">
        <f>+K47</f>
        <v>300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f>D48</f>
        <v>120000</v>
      </c>
      <c r="E47" s="11">
        <f>E48</f>
        <v>120000</v>
      </c>
      <c r="F47" s="11">
        <f>F48</f>
        <v>120000</v>
      </c>
      <c r="G47" s="11">
        <f>G48</f>
        <v>120000</v>
      </c>
      <c r="H47" s="11">
        <f>H48</f>
        <v>120000</v>
      </c>
      <c r="I47" s="11">
        <f>I48</f>
        <v>60800</v>
      </c>
      <c r="J47" s="11">
        <f>H47-I47</f>
        <v>59200</v>
      </c>
      <c r="K47" s="11">
        <f>K48</f>
        <v>300</v>
      </c>
    </row>
    <row r="48" spans="1:11" s="6" customFormat="1" ht="22.5" x14ac:dyDescent="0.25">
      <c r="A48" s="10" t="s">
        <v>133</v>
      </c>
      <c r="B48" s="10" t="s">
        <v>134</v>
      </c>
      <c r="C48" s="10" t="s">
        <v>115</v>
      </c>
      <c r="D48" s="11">
        <f>D49</f>
        <v>120000</v>
      </c>
      <c r="E48" s="11">
        <f>E49</f>
        <v>120000</v>
      </c>
      <c r="F48" s="11">
        <f>F49</f>
        <v>120000</v>
      </c>
      <c r="G48" s="11">
        <f>G49</f>
        <v>120000</v>
      </c>
      <c r="H48" s="11">
        <f>H49</f>
        <v>120000</v>
      </c>
      <c r="I48" s="11">
        <f>I49</f>
        <v>60800</v>
      </c>
      <c r="J48" s="11">
        <f>H48-I48</f>
        <v>59200</v>
      </c>
      <c r="K48" s="11">
        <f>K49</f>
        <v>300</v>
      </c>
    </row>
    <row r="49" spans="1:12" s="6" customFormat="1" x14ac:dyDescent="0.25">
      <c r="A49" s="10" t="s">
        <v>135</v>
      </c>
      <c r="B49" s="10" t="s">
        <v>136</v>
      </c>
      <c r="C49" s="10" t="s">
        <v>137</v>
      </c>
      <c r="D49" s="11">
        <f>D50</f>
        <v>120000</v>
      </c>
      <c r="E49" s="11">
        <f>E50</f>
        <v>120000</v>
      </c>
      <c r="F49" s="11">
        <f>F50</f>
        <v>120000</v>
      </c>
      <c r="G49" s="11">
        <f>G50</f>
        <v>120000</v>
      </c>
      <c r="H49" s="11">
        <f>H50</f>
        <v>120000</v>
      </c>
      <c r="I49" s="11">
        <f>I50</f>
        <v>60800</v>
      </c>
      <c r="J49" s="11">
        <f>H49-I49</f>
        <v>59200</v>
      </c>
      <c r="K49" s="11">
        <f>K50</f>
        <v>300</v>
      </c>
    </row>
    <row r="50" spans="1:12" s="6" customFormat="1" x14ac:dyDescent="0.25">
      <c r="A50" s="10" t="s">
        <v>138</v>
      </c>
      <c r="B50" s="10" t="s">
        <v>139</v>
      </c>
      <c r="C50" s="10" t="s">
        <v>140</v>
      </c>
      <c r="D50" s="11">
        <v>120000</v>
      </c>
      <c r="E50" s="11">
        <v>120000</v>
      </c>
      <c r="F50" s="11">
        <v>120000</v>
      </c>
      <c r="G50" s="11">
        <v>120000</v>
      </c>
      <c r="H50" s="11">
        <v>120000</v>
      </c>
      <c r="I50" s="11">
        <v>60800</v>
      </c>
      <c r="J50" s="11">
        <f>H50-I50</f>
        <v>59200</v>
      </c>
      <c r="K50" s="11">
        <v>300</v>
      </c>
    </row>
    <row r="51" spans="1:12" s="6" customFormat="1" x14ac:dyDescent="0.25">
      <c r="A51" s="8"/>
      <c r="B51" s="8"/>
      <c r="C51" s="8"/>
      <c r="D51" s="9"/>
      <c r="E51" s="9"/>
      <c r="F51" s="9"/>
      <c r="G51" s="9"/>
      <c r="H51" s="9"/>
      <c r="I51" s="9"/>
      <c r="J51" s="9"/>
      <c r="K51" s="9"/>
    </row>
    <row r="52" spans="1:12" x14ac:dyDescent="0.25">
      <c r="A52" s="13" t="s">
        <v>141</v>
      </c>
      <c r="B52" s="13"/>
      <c r="C52" s="13"/>
      <c r="D52" s="13"/>
      <c r="E52" s="13" t="s">
        <v>143</v>
      </c>
      <c r="F52" s="13"/>
      <c r="G52" s="13"/>
      <c r="H52" s="13"/>
      <c r="I52" s="13" t="s">
        <v>144</v>
      </c>
      <c r="J52" s="13"/>
      <c r="K52" s="13"/>
      <c r="L52" s="13"/>
    </row>
    <row r="53" spans="1:12" x14ac:dyDescent="0.25">
      <c r="A53" s="3" t="s">
        <v>142</v>
      </c>
      <c r="B53" s="3"/>
      <c r="C53" s="3"/>
      <c r="D53" s="3"/>
      <c r="E53" s="3"/>
      <c r="F53" s="3"/>
      <c r="G53" s="3"/>
      <c r="H53" s="3"/>
      <c r="I53" s="3" t="s">
        <v>145</v>
      </c>
      <c r="J53" s="3"/>
      <c r="K53" s="3"/>
      <c r="L53" s="3"/>
    </row>
    <row r="103" spans="1:20" x14ac:dyDescent="0.25">
      <c r="A103" s="12"/>
      <c r="B103" s="12"/>
      <c r="C103" s="12"/>
      <c r="D103" s="12"/>
      <c r="I103" s="12"/>
      <c r="J103" s="12"/>
      <c r="K103" s="12"/>
      <c r="L103" s="12"/>
      <c r="Q103" s="12"/>
      <c r="R103" s="12"/>
      <c r="S103" s="12"/>
      <c r="T103" s="12"/>
    </row>
  </sheetData>
  <mergeCells count="21">
    <mergeCell ref="A52:D52"/>
    <mergeCell ref="A53:D53"/>
    <mergeCell ref="E52:H52"/>
    <mergeCell ref="E53:H53"/>
    <mergeCell ref="I52:L52"/>
    <mergeCell ref="I53:L5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2017-02-03T13:58:25Z</dcterms:created>
  <dcterms:modified xsi:type="dcterms:W3CDTF">2017-02-03T13:58:28Z</dcterms:modified>
</cp:coreProperties>
</file>