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 s="1"/>
  <c r="F21" i="1"/>
  <c r="K21" i="1" s="1"/>
  <c r="D23" i="1"/>
  <c r="D22" i="1" s="1"/>
  <c r="D24" i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 s="1"/>
  <c r="D27" i="1"/>
  <c r="E27" i="1"/>
  <c r="G27" i="1"/>
  <c r="H27" i="1"/>
  <c r="F27" i="1" s="1"/>
  <c r="K27" i="1" s="1"/>
  <c r="I27" i="1"/>
  <c r="J27" i="1"/>
  <c r="F28" i="1"/>
  <c r="K28" i="1" s="1"/>
  <c r="F29" i="1"/>
  <c r="K29" i="1" s="1"/>
  <c r="F30" i="1"/>
  <c r="K30" i="1" s="1"/>
  <c r="F31" i="1"/>
  <c r="K31" i="1" s="1"/>
  <c r="D33" i="1"/>
  <c r="E33" i="1"/>
  <c r="G33" i="1"/>
  <c r="G32" i="1" s="1"/>
  <c r="H33" i="1"/>
  <c r="F33" i="1" s="1"/>
  <c r="K33" i="1" s="1"/>
  <c r="I33" i="1"/>
  <c r="I32" i="1" s="1"/>
  <c r="J33" i="1"/>
  <c r="J32" i="1" s="1"/>
  <c r="F34" i="1"/>
  <c r="K34" i="1" s="1"/>
  <c r="F35" i="1"/>
  <c r="K35" i="1" s="1"/>
  <c r="F36" i="1"/>
  <c r="K36" i="1" s="1"/>
  <c r="D38" i="1"/>
  <c r="D37" i="1" s="1"/>
  <c r="E38" i="1"/>
  <c r="E37" i="1" s="1"/>
  <c r="G38" i="1"/>
  <c r="G37" i="1" s="1"/>
  <c r="H38" i="1"/>
  <c r="F38" i="1" s="1"/>
  <c r="K38" i="1" s="1"/>
  <c r="I38" i="1"/>
  <c r="I37" i="1" s="1"/>
  <c r="J38" i="1"/>
  <c r="J37" i="1" s="1"/>
  <c r="F39" i="1"/>
  <c r="K39" i="1" s="1"/>
  <c r="F40" i="1"/>
  <c r="K40" i="1" s="1"/>
  <c r="F41" i="1"/>
  <c r="K41" i="1" s="1"/>
  <c r="D43" i="1"/>
  <c r="D42" i="1" s="1"/>
  <c r="E43" i="1"/>
  <c r="E42" i="1" s="1"/>
  <c r="F43" i="1"/>
  <c r="K43" i="1" s="1"/>
  <c r="G43" i="1"/>
  <c r="G42" i="1" s="1"/>
  <c r="F42" i="1" s="1"/>
  <c r="K42" i="1" s="1"/>
  <c r="H43" i="1"/>
  <c r="H42" i="1" s="1"/>
  <c r="I43" i="1"/>
  <c r="I42" i="1" s="1"/>
  <c r="J43" i="1"/>
  <c r="J42" i="1" s="1"/>
  <c r="F44" i="1"/>
  <c r="K44" i="1" s="1"/>
  <c r="D48" i="1"/>
  <c r="D47" i="1" s="1"/>
  <c r="D46" i="1" s="1"/>
  <c r="E48" i="1"/>
  <c r="E47" i="1" s="1"/>
  <c r="E46" i="1" s="1"/>
  <c r="G48" i="1"/>
  <c r="G47" i="1" s="1"/>
  <c r="H48" i="1"/>
  <c r="F48" i="1" s="1"/>
  <c r="K48" i="1" s="1"/>
  <c r="I48" i="1"/>
  <c r="I47" i="1" s="1"/>
  <c r="I46" i="1" s="1"/>
  <c r="J48" i="1"/>
  <c r="J47" i="1" s="1"/>
  <c r="J46" i="1" s="1"/>
  <c r="F49" i="1"/>
  <c r="K49" i="1" s="1"/>
  <c r="D50" i="1"/>
  <c r="E50" i="1"/>
  <c r="G50" i="1"/>
  <c r="H50" i="1"/>
  <c r="F50" i="1" s="1"/>
  <c r="K50" i="1" s="1"/>
  <c r="I50" i="1"/>
  <c r="J50" i="1"/>
  <c r="F51" i="1"/>
  <c r="K51" i="1" s="1"/>
  <c r="D53" i="1"/>
  <c r="E53" i="1"/>
  <c r="F53" i="1"/>
  <c r="K53" i="1" s="1"/>
  <c r="G53" i="1"/>
  <c r="H53" i="1"/>
  <c r="I53" i="1"/>
  <c r="J53" i="1"/>
  <c r="F54" i="1"/>
  <c r="K54" i="1" s="1"/>
  <c r="D55" i="1"/>
  <c r="E55" i="1"/>
  <c r="F55" i="1"/>
  <c r="K55" i="1" s="1"/>
  <c r="G55" i="1"/>
  <c r="H55" i="1"/>
  <c r="I55" i="1"/>
  <c r="J55" i="1"/>
  <c r="F56" i="1"/>
  <c r="K56" i="1" s="1"/>
  <c r="D58" i="1"/>
  <c r="D57" i="1" s="1"/>
  <c r="E58" i="1"/>
  <c r="E57" i="1" s="1"/>
  <c r="G58" i="1"/>
  <c r="G57" i="1" s="1"/>
  <c r="H58" i="1"/>
  <c r="F58" i="1" s="1"/>
  <c r="K58" i="1" s="1"/>
  <c r="I58" i="1"/>
  <c r="I57" i="1" s="1"/>
  <c r="J58" i="1"/>
  <c r="J57" i="1" s="1"/>
  <c r="F59" i="1"/>
  <c r="K59" i="1" s="1"/>
  <c r="D61" i="1"/>
  <c r="D60" i="1" s="1"/>
  <c r="E61" i="1"/>
  <c r="E60" i="1" s="1"/>
  <c r="G61" i="1"/>
  <c r="G60" i="1" s="1"/>
  <c r="H61" i="1"/>
  <c r="F61" i="1" s="1"/>
  <c r="K61" i="1" s="1"/>
  <c r="I61" i="1"/>
  <c r="I60" i="1" s="1"/>
  <c r="J61" i="1"/>
  <c r="J60" i="1" s="1"/>
  <c r="F62" i="1"/>
  <c r="K62" i="1" s="1"/>
  <c r="F63" i="1"/>
  <c r="K63" i="1" s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F67" i="1" s="1"/>
  <c r="K67" i="1" s="1"/>
  <c r="I67" i="1"/>
  <c r="I66" i="1" s="1"/>
  <c r="I65" i="1" s="1"/>
  <c r="J67" i="1"/>
  <c r="J66" i="1" s="1"/>
  <c r="J65" i="1" s="1"/>
  <c r="F68" i="1"/>
  <c r="K68" i="1" s="1"/>
  <c r="F69" i="1"/>
  <c r="K69" i="1" s="1"/>
  <c r="D70" i="1"/>
  <c r="E70" i="1"/>
  <c r="F70" i="1"/>
  <c r="K70" i="1" s="1"/>
  <c r="G70" i="1"/>
  <c r="H70" i="1"/>
  <c r="I70" i="1"/>
  <c r="J70" i="1"/>
  <c r="F71" i="1"/>
  <c r="K71" i="1" s="1"/>
  <c r="F72" i="1"/>
  <c r="K72" i="1" s="1"/>
  <c r="F73" i="1"/>
  <c r="K73" i="1" s="1"/>
  <c r="G52" i="1" l="1"/>
  <c r="G65" i="1"/>
  <c r="J14" i="1"/>
  <c r="E32" i="1"/>
  <c r="I14" i="1"/>
  <c r="G46" i="1"/>
  <c r="E52" i="1"/>
  <c r="E45" i="1" s="1"/>
  <c r="D52" i="1"/>
  <c r="D45" i="1" s="1"/>
  <c r="D32" i="1"/>
  <c r="D14" i="1" s="1"/>
  <c r="D13" i="1" s="1"/>
  <c r="F23" i="1"/>
  <c r="K23" i="1" s="1"/>
  <c r="G22" i="1"/>
  <c r="F22" i="1" s="1"/>
  <c r="K22" i="1" s="1"/>
  <c r="J52" i="1"/>
  <c r="J45" i="1" s="1"/>
  <c r="I45" i="1"/>
  <c r="E14" i="1"/>
  <c r="I52" i="1"/>
  <c r="H60" i="1"/>
  <c r="F60" i="1" s="1"/>
  <c r="K60" i="1" s="1"/>
  <c r="H57" i="1"/>
  <c r="H52" i="1" s="1"/>
  <c r="H47" i="1"/>
  <c r="H46" i="1" s="1"/>
  <c r="H37" i="1"/>
  <c r="F37" i="1" s="1"/>
  <c r="K37" i="1" s="1"/>
  <c r="H66" i="1"/>
  <c r="H65" i="1" s="1"/>
  <c r="G16" i="1"/>
  <c r="D11" i="1" l="1"/>
  <c r="D12" i="1"/>
  <c r="E13" i="1"/>
  <c r="J13" i="1"/>
  <c r="F57" i="1"/>
  <c r="K57" i="1" s="1"/>
  <c r="F65" i="1"/>
  <c r="K65" i="1" s="1"/>
  <c r="H32" i="1"/>
  <c r="F47" i="1"/>
  <c r="K47" i="1" s="1"/>
  <c r="H45" i="1"/>
  <c r="I13" i="1"/>
  <c r="F52" i="1"/>
  <c r="K52" i="1" s="1"/>
  <c r="F46" i="1"/>
  <c r="K46" i="1" s="1"/>
  <c r="G45" i="1"/>
  <c r="F45" i="1" s="1"/>
  <c r="K45" i="1" s="1"/>
  <c r="F66" i="1"/>
  <c r="K66" i="1" s="1"/>
  <c r="F16" i="1"/>
  <c r="K16" i="1" s="1"/>
  <c r="G15" i="1"/>
  <c r="H14" i="1" l="1"/>
  <c r="H13" i="1" s="1"/>
  <c r="F32" i="1"/>
  <c r="K32" i="1" s="1"/>
  <c r="F15" i="1"/>
  <c r="K15" i="1" s="1"/>
  <c r="G14" i="1"/>
  <c r="J11" i="1"/>
  <c r="J12" i="1"/>
  <c r="E11" i="1"/>
  <c r="E12" i="1"/>
  <c r="I11" i="1"/>
  <c r="I12" i="1"/>
  <c r="H11" i="1" l="1"/>
  <c r="H12" i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<sst xmlns="http://schemas.openxmlformats.org/spreadsheetml/2006/main" count="215" uniqueCount="215">
  <si>
    <t>JUDETUL  VASLUI</t>
  </si>
  <si>
    <t>COMUNA ZAPODENI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</si>
  <si>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</si>
  <si>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</si>
  <si>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</si>
  <si>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</si>
  <si>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</si>
  <si>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</si>
  <si>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</si>
  <si>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</si>
  <si>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</si>
  <si>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</si>
  <si>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</si>
  <si>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</si>
  <si>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</si>
  <si>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</si>
  <si>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</si>
  <si>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</si>
  <si>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</si>
  <si>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</si>
  <si>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</si>
  <si>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</si>
  <si>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</si>
  <si>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</si>
  <si>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</si>
  <si>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</si>
  <si>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</si>
  <si>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</si>
  <si>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</si>
  <si>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</si>
  <si>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</si>
  <si>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</si>
  <si>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</si>
  <si>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</si>
  <si>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</si>
  <si>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</si>
  <si>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</si>
  <si>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</si>
  <si>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</si>
  <si>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</si>
  <si>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</si>
  <si>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</si>
  <si>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</si>
  <si>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</si>
  <si>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</si>
  <si>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</si>
  <si>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</si>
  <si>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</si>
  <si>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</si>
  <si>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</si>
  <si>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</si>
  <si>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</si>
  <si>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</si>
  <si>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</si>
  <si>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</si>
  <si>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</si>
  <si>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</si>
  <si>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</si>
  <si>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</si>
  <si>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</si>
  <si>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</si>
  <si>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</si>
  <si>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</si>
  <si>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</si>
  <si>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</si>
  <si>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</si>
  <si>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</si>
  <si>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</si>
  <si>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</si>
  <si>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</si>
  <si>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</si>
  <si>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</si>
  <si>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</si>
  <si>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</si>
  <si>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</si>
  <si>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</si>
  <si>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</si>
  <si>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</si>
  <si>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</si>
  <si>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</si>
  <si>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</si>
  <si>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</si>
  <si>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</si>
  <si>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</si>
  <si>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</si>
  <si>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</si>
  <si>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</si>
  <si>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</si>
  <si>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</si>
  <si>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</si>
  <si>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</si>
  <si>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</si>
  <si>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</si>
  <si>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</si>
  <si>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</si>
  <si>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</si>
  <si>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</si>
  <si>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</si>
  <si>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</si>
  <si>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</si>
  <si>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</si>
  <si>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</si>
  <si>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</si>
  <si>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</si>
  <si>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</si>
  <si>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</si>
  <si>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</si>
  <si>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</si>
  <si>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</si>
  <si>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</si>
  <si>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</si>
  <si>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</si>
  <si>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</si>
  <si>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</si>
  <si>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</si>
  <si>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</si>
  <si>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</si>
  <si>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</si>
  <si>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</si>
  <si>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</si>
  <si>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</si>
  <si>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</si>
  <si>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</si>
  <si>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</si>
  <si>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</si>
  <si>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</si>
  <si>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</si>
  <si>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</si>
  <si>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</si>
  <si>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</si>
  <si>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</si>
  <si>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</si>
  <si>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</si>
  <si>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</si>
  <si>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</si>
  <si>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</si>
  <si>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</si>
  <si>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</si>
  <si>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</si>
  <si>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</si>
  <si>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</si>
  <si>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</si>
  <si>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</si>
  <si>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</si>
  <si>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</si>
  <si>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</si>
  <si>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</si>
  <si>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</si>
  <si>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</si>
  <si>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</si>
  <si>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</si>
  <si>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</si>
  <si>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</si>
  <si>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</si>
  <si>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</si>
  <si>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</si>
  <si>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</si>
  <si>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</si>
  <si>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</si>
  <si>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</si>
  <si>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</si>
  <si>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</si>
  <si>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</si>
  <si>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</si>
  <si>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</si>
  <si>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</si>
  <si>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</si>
  <si>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</si>
  <si>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</si>
  <si>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</si>
  <si>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</si>
  <si>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</si>
  <si>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</si>
  <si>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</si>
  <si>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</si>
  <si>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</si>
  <si>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</si>
  <si>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</si>
  <si>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</si>
  <si>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</si>
  <si>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</si>
  <si>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</si>
  <si>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</si>
  <si>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</si>
  <si>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</si>
  <si>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</si>
  <si>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</si>
  <si>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</si>
  <si>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</si>
  <si>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</si>
  <si>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</si>
  <si>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</si>
  <si>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129</t>
  </si>
  <si>
    <t>Planuri si  regulamente de urbanism</t>
  </si>
  <si>
    <t>42.02.05</t>
  </si>
  <si>
    <t>157</t>
  </si>
  <si>
    <t>Subventii pentru acordarea ajutorului pentru incalzirea locuintei cu lemne, carbuni, combustibili petrolieri</t>
  </si>
  <si>
    <t>42.02.34</t>
  </si>
  <si>
    <t>185</t>
  </si>
  <si>
    <t>Subventii de la alte administratii (cod. 43.02.01+43.02.04+43.02.07+43.02.08+43.02.20+43.02.21)</t>
  </si>
  <si>
    <t>43.02</t>
  </si>
  <si>
    <t>187</t>
  </si>
  <si>
    <t xml:space="preserve">Subventii de la bugetul asigurarilor pentru somaj catre bugetele locale, pentru finantarea programelor pentru ocuparea temporara a fortei de munca  </t>
  </si>
  <si>
    <t>43.02.04</t>
  </si>
  <si>
    <t>194</t>
  </si>
  <si>
    <t>Sume primite de la bugetul judetului către bugetele locale pentru plata drepturilor de care beneficiează copii cu cerinte educationale speciale integrati in invatamantul de masă</t>
  </si>
  <si>
    <t>43.02.30</t>
  </si>
  <si>
    <t>196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</si>
  <si>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</si>
  <si>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</si>
  <si>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</si>
  <si>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CHIRATCU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</si>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</sst>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D13+D65</f>
        <v>3656757</v>
      </c>
      <c r="E11" s="11">
        <f>E13+E65</f>
        <v>4522051</v>
      </c>
      <c r="F11" s="11">
        <f>G11+H11</f>
        <v>5360098</v>
      </c>
      <c r="G11" s="11">
        <f>G13+G65</f>
        <v>898279</v>
      </c>
      <c r="H11" s="11">
        <f>H13+H65</f>
        <v>4461819</v>
      </c>
      <c r="I11" s="11">
        <f>I13+I65</f>
        <v>4332459</v>
      </c>
      <c r="J11" s="11">
        <f>J13+J65</f>
        <v>789</v>
      </c>
      <c r="K11" s="11">
        <f>F11-I11-J11</f>
        <v>1026850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</f>
        <v>1348757</v>
      </c>
      <c r="E12" s="11">
        <f>E13-E33</f>
        <v>1279383</v>
      </c>
      <c r="F12" s="11">
        <f>G12+H12</f>
        <v>2222346</v>
      </c>
      <c r="G12" s="11">
        <f>G13-G33</f>
        <v>898279</v>
      </c>
      <c r="H12" s="11">
        <f>H13-H33</f>
        <v>1324067</v>
      </c>
      <c r="I12" s="11">
        <f>I13-I33</f>
        <v>1194707</v>
      </c>
      <c r="J12" s="11">
        <f>J13-J33</f>
        <v>789</v>
      </c>
      <c r="K12" s="11">
        <f>F12-I12-J12</f>
        <v>1026850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D14+D45</f>
        <v>3610757</v>
      </c>
      <c r="E13" s="11">
        <f>E14+E45</f>
        <v>4440383</v>
      </c>
      <c r="F13" s="11">
        <f>G13+H13</f>
        <v>5297181</v>
      </c>
      <c r="G13" s="11">
        <f>G14+G45</f>
        <v>898279</v>
      </c>
      <c r="H13" s="11">
        <f>H14+H45</f>
        <v>4398902</v>
      </c>
      <c r="I13" s="11">
        <f>I14+I45</f>
        <v>4269542</v>
      </c>
      <c r="J13" s="11">
        <f>J14+J45</f>
        <v>789</v>
      </c>
      <c r="K13" s="11">
        <f>F13-I13-J13</f>
        <v>1026850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D15+D22+D32+D42</f>
        <v>3453950</v>
      </c>
      <c r="E14" s="11">
        <f>E15+E22+E32+E42</f>
        <v>4289826</v>
      </c>
      <c r="F14" s="11">
        <f>G14+H14</f>
        <v>4849898</v>
      </c>
      <c r="G14" s="11">
        <f>G15+G22+G32+G42</f>
        <v>649455</v>
      </c>
      <c r="H14" s="11">
        <f>H15+H22+H32+H42</f>
        <v>4200443</v>
      </c>
      <c r="I14" s="11">
        <f>I15+I22+I32+I42</f>
        <v>4114760</v>
      </c>
      <c r="J14" s="11">
        <f>J15+J22+J32+J42</f>
        <v>789</v>
      </c>
      <c r="K14" s="11">
        <f>F14-I14-J14</f>
        <v>734349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612000</v>
      </c>
      <c r="E15" s="11">
        <f>+E16</f>
        <v>544500</v>
      </c>
      <c r="F15" s="11">
        <f>G15+H15</f>
        <v>570269</v>
      </c>
      <c r="G15" s="11">
        <f>+G16</f>
        <v>0</v>
      </c>
      <c r="H15" s="11">
        <f>+H16</f>
        <v>570269</v>
      </c>
      <c r="I15" s="11">
        <f>+I16</f>
        <v>570269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612000</v>
      </c>
      <c r="E16" s="11">
        <f>E17+E19</f>
        <v>544500</v>
      </c>
      <c r="F16" s="11">
        <f>G16+H16</f>
        <v>570269</v>
      </c>
      <c r="G16" s="11">
        <f>G17+G19</f>
        <v>0</v>
      </c>
      <c r="H16" s="11">
        <f>H17+H19</f>
        <v>570269</v>
      </c>
      <c r="I16" s="11">
        <f>I17+I19</f>
        <v>570269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8000</v>
      </c>
      <c r="E17" s="11">
        <f>+E18</f>
        <v>8000</v>
      </c>
      <c r="F17" s="11">
        <f>G17+H17</f>
        <v>5668</v>
      </c>
      <c r="G17" s="11">
        <f>+G18</f>
        <v>0</v>
      </c>
      <c r="H17" s="11">
        <f>+H18</f>
        <v>5668</v>
      </c>
      <c r="I17" s="11">
        <f>+I18</f>
        <v>5668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8000</v>
      </c>
      <c r="E18" s="11">
        <v>8000</v>
      </c>
      <c r="F18" s="11">
        <f>G18+H18</f>
        <v>5668</v>
      </c>
      <c r="G18" s="11">
        <v>0</v>
      </c>
      <c r="H18" s="11">
        <v>5668</v>
      </c>
      <c r="I18" s="11">
        <v>5668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604000</v>
      </c>
      <c r="E19" s="11">
        <f>E20+E21</f>
        <v>536500</v>
      </c>
      <c r="F19" s="11">
        <f>G19+H19</f>
        <v>564601</v>
      </c>
      <c r="G19" s="11">
        <f>G20+G21</f>
        <v>0</v>
      </c>
      <c r="H19" s="11">
        <f>H20+H21</f>
        <v>564601</v>
      </c>
      <c r="I19" s="11">
        <f>I20+I21</f>
        <v>564601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198000</v>
      </c>
      <c r="E20" s="11">
        <v>153500</v>
      </c>
      <c r="F20" s="11">
        <f>G20+H20</f>
        <v>125760</v>
      </c>
      <c r="G20" s="11">
        <v>0</v>
      </c>
      <c r="H20" s="11">
        <v>125760</v>
      </c>
      <c r="I20" s="11">
        <v>125760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406000</v>
      </c>
      <c r="E21" s="11">
        <v>383000</v>
      </c>
      <c r="F21" s="11">
        <f>G21+H21</f>
        <v>438841</v>
      </c>
      <c r="G21" s="11">
        <v>0</v>
      </c>
      <c r="H21" s="11">
        <v>438841</v>
      </c>
      <c r="I21" s="11">
        <v>438841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478950</v>
      </c>
      <c r="E22" s="11">
        <f>E23</f>
        <v>483326</v>
      </c>
      <c r="F22" s="11">
        <f>G22+H22</f>
        <v>1109976</v>
      </c>
      <c r="G22" s="11">
        <f>G23</f>
        <v>615615</v>
      </c>
      <c r="H22" s="11">
        <f>H23</f>
        <v>494361</v>
      </c>
      <c r="I22" s="11">
        <f>I23</f>
        <v>418377</v>
      </c>
      <c r="J22" s="11">
        <f>J23</f>
        <v>789</v>
      </c>
      <c r="K22" s="11">
        <f>F22-I22-J22</f>
        <v>690810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478950</v>
      </c>
      <c r="E23" s="11">
        <f>E24+E27+E31</f>
        <v>483326</v>
      </c>
      <c r="F23" s="11">
        <f>G23+H23</f>
        <v>1109976</v>
      </c>
      <c r="G23" s="11">
        <f>G24+G27+G31</f>
        <v>615615</v>
      </c>
      <c r="H23" s="11">
        <f>H24+H27+H31</f>
        <v>494361</v>
      </c>
      <c r="I23" s="11">
        <f>I24+I27+I31</f>
        <v>418377</v>
      </c>
      <c r="J23" s="11">
        <f>J24+J27+J31</f>
        <v>789</v>
      </c>
      <c r="K23" s="11">
        <f>F23-I23-J23</f>
        <v>690810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62150</v>
      </c>
      <c r="E24" s="11">
        <f>E25+E26</f>
        <v>53400</v>
      </c>
      <c r="F24" s="11">
        <f>G24+H24</f>
        <v>104181</v>
      </c>
      <c r="G24" s="11">
        <f>G25+G26</f>
        <v>53103</v>
      </c>
      <c r="H24" s="11">
        <f>H25+H26</f>
        <v>51078</v>
      </c>
      <c r="I24" s="11">
        <f>I25+I26</f>
        <v>60696</v>
      </c>
      <c r="J24" s="11">
        <f>J25+J26</f>
        <v>789</v>
      </c>
      <c r="K24" s="11">
        <f>F24-I24-J24</f>
        <v>42696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59750</v>
      </c>
      <c r="E25" s="11">
        <v>51000</v>
      </c>
      <c r="F25" s="11">
        <f>G25+H25</f>
        <v>70641</v>
      </c>
      <c r="G25" s="11">
        <v>19563</v>
      </c>
      <c r="H25" s="11">
        <v>51078</v>
      </c>
      <c r="I25" s="11">
        <v>44782</v>
      </c>
      <c r="J25" s="11">
        <v>0</v>
      </c>
      <c r="K25" s="11">
        <f>F25-I25-J25</f>
        <v>25859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2400</v>
      </c>
      <c r="E26" s="11">
        <v>2400</v>
      </c>
      <c r="F26" s="11">
        <f>G26+H26</f>
        <v>33540</v>
      </c>
      <c r="G26" s="11">
        <v>33540</v>
      </c>
      <c r="H26" s="11">
        <v>0</v>
      </c>
      <c r="I26" s="11">
        <v>15914</v>
      </c>
      <c r="J26" s="11">
        <v>789</v>
      </c>
      <c r="K26" s="11">
        <f>F26-I26-J26</f>
        <v>16837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412800</v>
      </c>
      <c r="E27" s="11">
        <f>E28+E29+E30</f>
        <v>425926</v>
      </c>
      <c r="F27" s="11">
        <f>G27+H27</f>
        <v>1005795</v>
      </c>
      <c r="G27" s="11">
        <f>G28+G29+G30</f>
        <v>562512</v>
      </c>
      <c r="H27" s="11">
        <f>H28+H29+H30</f>
        <v>443283</v>
      </c>
      <c r="I27" s="11">
        <f>I28+I29+I30</f>
        <v>357681</v>
      </c>
      <c r="J27" s="11">
        <f>J28+J29+J30</f>
        <v>0</v>
      </c>
      <c r="K27" s="11">
        <f>F27-I27-J27</f>
        <v>648114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38500</v>
      </c>
      <c r="E28" s="11">
        <v>48000</v>
      </c>
      <c r="F28" s="11">
        <f>G28+H28</f>
        <v>175052</v>
      </c>
      <c r="G28" s="11">
        <v>38280</v>
      </c>
      <c r="H28" s="11">
        <v>136772</v>
      </c>
      <c r="I28" s="11">
        <v>108129</v>
      </c>
      <c r="J28" s="11">
        <v>0</v>
      </c>
      <c r="K28" s="11">
        <f>F28-I28-J28</f>
        <v>66923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6000</v>
      </c>
      <c r="E29" s="11">
        <v>6000</v>
      </c>
      <c r="F29" s="11">
        <f>G29+H29</f>
        <v>17913</v>
      </c>
      <c r="G29" s="11">
        <v>1964</v>
      </c>
      <c r="H29" s="11">
        <v>15949</v>
      </c>
      <c r="I29" s="11">
        <v>14338</v>
      </c>
      <c r="J29" s="11">
        <v>0</v>
      </c>
      <c r="K29" s="11">
        <f>F29-I29-J29</f>
        <v>3575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368300</v>
      </c>
      <c r="E30" s="11">
        <v>371926</v>
      </c>
      <c r="F30" s="11">
        <f>G30+H30</f>
        <v>812830</v>
      </c>
      <c r="G30" s="11">
        <v>522268</v>
      </c>
      <c r="H30" s="11">
        <v>290562</v>
      </c>
      <c r="I30" s="11">
        <v>235214</v>
      </c>
      <c r="J30" s="11">
        <v>0</v>
      </c>
      <c r="K30" s="11">
        <f>F30-I30-J30</f>
        <v>577616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4000</v>
      </c>
      <c r="E31" s="11">
        <v>4000</v>
      </c>
      <c r="F31" s="11">
        <f>G31+H31</f>
        <v>0</v>
      </c>
      <c r="G31" s="11">
        <v>0</v>
      </c>
      <c r="H31" s="11">
        <v>0</v>
      </c>
      <c r="I31" s="11">
        <v>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2298000</v>
      </c>
      <c r="E32" s="11">
        <f>E33+E37</f>
        <v>3197000</v>
      </c>
      <c r="F32" s="11">
        <f>G32+H32</f>
        <v>3141391</v>
      </c>
      <c r="G32" s="11">
        <f>G33+G37</f>
        <v>33768</v>
      </c>
      <c r="H32" s="11">
        <f>H33+H37</f>
        <v>3107623</v>
      </c>
      <c r="I32" s="11">
        <f>I33+I37</f>
        <v>3097979</v>
      </c>
      <c r="J32" s="11">
        <f>J33+J37</f>
        <v>0</v>
      </c>
      <c r="K32" s="11">
        <f>F32-I32-J32</f>
        <v>43412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2262000</v>
      </c>
      <c r="E33" s="11">
        <f>+E34+E35+E36</f>
        <v>3161000</v>
      </c>
      <c r="F33" s="11">
        <f>G33+H33</f>
        <v>3074835</v>
      </c>
      <c r="G33" s="11">
        <f>+G34+G35+G36</f>
        <v>0</v>
      </c>
      <c r="H33" s="11">
        <f>+H34+H35+H36</f>
        <v>3074835</v>
      </c>
      <c r="I33" s="11">
        <f>+I34+I35+I36</f>
        <v>3074835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1549000</v>
      </c>
      <c r="E34" s="11">
        <v>2196000</v>
      </c>
      <c r="F34" s="11">
        <f>G34+H34</f>
        <v>2109835</v>
      </c>
      <c r="G34" s="11">
        <v>0</v>
      </c>
      <c r="H34" s="11">
        <v>2109835</v>
      </c>
      <c r="I34" s="11">
        <v>2109835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32000</v>
      </c>
      <c r="E35" s="11">
        <v>32000</v>
      </c>
      <c r="F35" s="11">
        <f>G35+H35</f>
        <v>32000</v>
      </c>
      <c r="G35" s="11">
        <v>0</v>
      </c>
      <c r="H35" s="11">
        <v>32000</v>
      </c>
      <c r="I35" s="11">
        <v>32000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681000</v>
      </c>
      <c r="E36" s="11">
        <v>933000</v>
      </c>
      <c r="F36" s="11">
        <f>G36+H36</f>
        <v>933000</v>
      </c>
      <c r="G36" s="11">
        <v>0</v>
      </c>
      <c r="H36" s="11">
        <v>933000</v>
      </c>
      <c r="I36" s="11">
        <v>933000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</f>
        <v>36000</v>
      </c>
      <c r="E37" s="11">
        <f>E38+E41</f>
        <v>36000</v>
      </c>
      <c r="F37" s="11">
        <f>G37+H37</f>
        <v>66556</v>
      </c>
      <c r="G37" s="11">
        <f>G38+G41</f>
        <v>33768</v>
      </c>
      <c r="H37" s="11">
        <f>H38+H41</f>
        <v>32788</v>
      </c>
      <c r="I37" s="11">
        <f>I38+I41</f>
        <v>23144</v>
      </c>
      <c r="J37" s="11">
        <f>J38+J41</f>
        <v>0</v>
      </c>
      <c r="K37" s="11">
        <f>F37-I37-J37</f>
        <v>43412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33000</v>
      </c>
      <c r="E38" s="11">
        <f>E39+E40</f>
        <v>33000</v>
      </c>
      <c r="F38" s="11">
        <f>G38+H38</f>
        <v>64607</v>
      </c>
      <c r="G38" s="11">
        <f>G39+G40</f>
        <v>33768</v>
      </c>
      <c r="H38" s="11">
        <f>H39+H40</f>
        <v>30839</v>
      </c>
      <c r="I38" s="11">
        <f>I39+I40</f>
        <v>21195</v>
      </c>
      <c r="J38" s="11">
        <f>J39+J40</f>
        <v>0</v>
      </c>
      <c r="K38" s="11">
        <f>F38-I38-J38</f>
        <v>43412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29000</v>
      </c>
      <c r="E39" s="11">
        <v>29000</v>
      </c>
      <c r="F39" s="11">
        <f>G39+H39</f>
        <v>40389</v>
      </c>
      <c r="G39" s="11">
        <v>21330</v>
      </c>
      <c r="H39" s="11">
        <v>19059</v>
      </c>
      <c r="I39" s="11">
        <v>18714</v>
      </c>
      <c r="J39" s="11">
        <v>0</v>
      </c>
      <c r="K39" s="11">
        <f>F39-I39-J39</f>
        <v>21675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4000</v>
      </c>
      <c r="E40" s="11">
        <v>4000</v>
      </c>
      <c r="F40" s="11">
        <f>G40+H40</f>
        <v>24218</v>
      </c>
      <c r="G40" s="11">
        <v>12438</v>
      </c>
      <c r="H40" s="11">
        <v>11780</v>
      </c>
      <c r="I40" s="11">
        <v>2481</v>
      </c>
      <c r="J40" s="11">
        <v>0</v>
      </c>
      <c r="K40" s="11">
        <f>F40-I40-J40</f>
        <v>21737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3000</v>
      </c>
      <c r="E41" s="11">
        <v>3000</v>
      </c>
      <c r="F41" s="11">
        <f>G41+H41</f>
        <v>1949</v>
      </c>
      <c r="G41" s="11">
        <v>0</v>
      </c>
      <c r="H41" s="11">
        <v>1949</v>
      </c>
      <c r="I41" s="11">
        <v>1949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f>D43</f>
        <v>65000</v>
      </c>
      <c r="E42" s="11">
        <f>E43</f>
        <v>65000</v>
      </c>
      <c r="F42" s="11">
        <f>G42+H42</f>
        <v>28262</v>
      </c>
      <c r="G42" s="11">
        <f>G43</f>
        <v>72</v>
      </c>
      <c r="H42" s="11">
        <f>H43</f>
        <v>28190</v>
      </c>
      <c r="I42" s="11">
        <f>I43</f>
        <v>28135</v>
      </c>
      <c r="J42" s="11">
        <f>J43</f>
        <v>0</v>
      </c>
      <c r="K42" s="11">
        <f>F42-I42-J42</f>
        <v>127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</f>
        <v>65000</v>
      </c>
      <c r="E43" s="11">
        <f>E44</f>
        <v>65000</v>
      </c>
      <c r="F43" s="11">
        <f>G43+H43</f>
        <v>28262</v>
      </c>
      <c r="G43" s="11">
        <f>G44</f>
        <v>72</v>
      </c>
      <c r="H43" s="11">
        <f>H44</f>
        <v>28190</v>
      </c>
      <c r="I43" s="11">
        <f>I44</f>
        <v>28135</v>
      </c>
      <c r="J43" s="11">
        <f>J44</f>
        <v>0</v>
      </c>
      <c r="K43" s="11">
        <f>F43-I43-J43</f>
        <v>127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v>65000</v>
      </c>
      <c r="E44" s="11">
        <v>65000</v>
      </c>
      <c r="F44" s="11">
        <f>G44+H44</f>
        <v>28262</v>
      </c>
      <c r="G44" s="11">
        <v>72</v>
      </c>
      <c r="H44" s="11">
        <v>28190</v>
      </c>
      <c r="I44" s="11">
        <v>28135</v>
      </c>
      <c r="J44" s="11">
        <v>0</v>
      </c>
      <c r="K44" s="11">
        <f>F44-I44-J44</f>
        <v>127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D46+D52</f>
        <v>156807</v>
      </c>
      <c r="E45" s="11">
        <f>E46+E52</f>
        <v>150557</v>
      </c>
      <c r="F45" s="11">
        <f>G45+H45</f>
        <v>447283</v>
      </c>
      <c r="G45" s="11">
        <f>G46+G52</f>
        <v>248824</v>
      </c>
      <c r="H45" s="11">
        <f>H46+H52</f>
        <v>198459</v>
      </c>
      <c r="I45" s="11">
        <f>I46+I52</f>
        <v>154782</v>
      </c>
      <c r="J45" s="11">
        <f>J46+J52</f>
        <v>0</v>
      </c>
      <c r="K45" s="11">
        <f>F45-I45-J45</f>
        <v>292501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D47</f>
        <v>85057</v>
      </c>
      <c r="E46" s="11">
        <f>E47</f>
        <v>85057</v>
      </c>
      <c r="F46" s="11">
        <f>G46+H46</f>
        <v>82241</v>
      </c>
      <c r="G46" s="11">
        <f>G47</f>
        <v>1663</v>
      </c>
      <c r="H46" s="11">
        <f>H47</f>
        <v>80578</v>
      </c>
      <c r="I46" s="11">
        <f>I47</f>
        <v>81626</v>
      </c>
      <c r="J46" s="11">
        <f>J47</f>
        <v>0</v>
      </c>
      <c r="K46" s="11">
        <f>F46-I46-J46</f>
        <v>615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+D48+D50</f>
        <v>85057</v>
      </c>
      <c r="E47" s="11">
        <f>+E48+E50</f>
        <v>85057</v>
      </c>
      <c r="F47" s="11">
        <f>G47+H47</f>
        <v>82241</v>
      </c>
      <c r="G47" s="11">
        <f>+G48+G50</f>
        <v>1663</v>
      </c>
      <c r="H47" s="11">
        <f>+H48+H50</f>
        <v>80578</v>
      </c>
      <c r="I47" s="11">
        <f>+I48+I50</f>
        <v>81626</v>
      </c>
      <c r="J47" s="11">
        <f>+J48+J50</f>
        <v>0</v>
      </c>
      <c r="K47" s="11">
        <f>F47-I47-J47</f>
        <v>615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85057</v>
      </c>
      <c r="E48" s="11">
        <f>E49</f>
        <v>85057</v>
      </c>
      <c r="F48" s="11">
        <f>G48+H48</f>
        <v>81931</v>
      </c>
      <c r="G48" s="11">
        <f>G49</f>
        <v>1663</v>
      </c>
      <c r="H48" s="11">
        <f>H49</f>
        <v>80268</v>
      </c>
      <c r="I48" s="11">
        <f>I49</f>
        <v>81626</v>
      </c>
      <c r="J48" s="11">
        <f>J49</f>
        <v>0</v>
      </c>
      <c r="K48" s="11">
        <f>F48-I48-J48</f>
        <v>305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v>85057</v>
      </c>
      <c r="E49" s="11">
        <v>85057</v>
      </c>
      <c r="F49" s="11">
        <f>G49+H49</f>
        <v>81931</v>
      </c>
      <c r="G49" s="11">
        <v>1663</v>
      </c>
      <c r="H49" s="11">
        <v>80268</v>
      </c>
      <c r="I49" s="11">
        <v>81626</v>
      </c>
      <c r="J49" s="11">
        <v>0</v>
      </c>
      <c r="K49" s="11">
        <f>F49-I49-J49</f>
        <v>305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f>D51</f>
        <v>0</v>
      </c>
      <c r="E50" s="11">
        <f>E51</f>
        <v>0</v>
      </c>
      <c r="F50" s="11">
        <f>G50+H50</f>
        <v>310</v>
      </c>
      <c r="G50" s="11">
        <f>G51</f>
        <v>0</v>
      </c>
      <c r="H50" s="11">
        <f>H51</f>
        <v>310</v>
      </c>
      <c r="I50" s="11">
        <f>I51</f>
        <v>0</v>
      </c>
      <c r="J50" s="11">
        <f>J51</f>
        <v>0</v>
      </c>
      <c r="K50" s="11">
        <f>F50-I50-J50</f>
        <v>310</v>
      </c>
    </row>
    <row r="51" spans="1:11" s="6" customFormat="1" x14ac:dyDescent="0.25">
      <c r="A51" s="10" t="s">
        <v>141</v>
      </c>
      <c r="B51" s="10" t="s">
        <v>142</v>
      </c>
      <c r="C51" s="10" t="s">
        <v>143</v>
      </c>
      <c r="D51" s="11">
        <v>0</v>
      </c>
      <c r="E51" s="11">
        <v>0</v>
      </c>
      <c r="F51" s="11">
        <f>G51+H51</f>
        <v>310</v>
      </c>
      <c r="G51" s="11">
        <v>0</v>
      </c>
      <c r="H51" s="11">
        <v>310</v>
      </c>
      <c r="I51" s="11">
        <v>0</v>
      </c>
      <c r="J51" s="11">
        <v>0</v>
      </c>
      <c r="K51" s="11">
        <f>F51-I51-J51</f>
        <v>310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D53+D55+D57+D60</f>
        <v>71750</v>
      </c>
      <c r="E52" s="11">
        <f>E53+E55+E57+E60</f>
        <v>65500</v>
      </c>
      <c r="F52" s="11">
        <f>G52+H52</f>
        <v>365042</v>
      </c>
      <c r="G52" s="11">
        <f>G53+G55+G57+G60</f>
        <v>247161</v>
      </c>
      <c r="H52" s="11">
        <f>H53+H55+H57+H60</f>
        <v>117881</v>
      </c>
      <c r="I52" s="11">
        <f>I53+I55+I57+I60</f>
        <v>73156</v>
      </c>
      <c r="J52" s="11">
        <f>J53+J55+J57+J60</f>
        <v>0</v>
      </c>
      <c r="K52" s="11">
        <f>F52-I52-J52</f>
        <v>291886</v>
      </c>
    </row>
    <row r="53" spans="1:11" s="6" customFormat="1" ht="43.5" x14ac:dyDescent="0.25">
      <c r="A53" s="10" t="s">
        <v>147</v>
      </c>
      <c r="B53" s="10" t="s">
        <v>148</v>
      </c>
      <c r="C53" s="10" t="s">
        <v>149</v>
      </c>
      <c r="D53" s="11">
        <f>D54</f>
        <v>31250</v>
      </c>
      <c r="E53" s="11">
        <f>E54</f>
        <v>25000</v>
      </c>
      <c r="F53" s="11">
        <f>G53+H53</f>
        <v>29017</v>
      </c>
      <c r="G53" s="11">
        <f>G54</f>
        <v>9114</v>
      </c>
      <c r="H53" s="11">
        <f>H54</f>
        <v>19903</v>
      </c>
      <c r="I53" s="11">
        <f>I54</f>
        <v>18223</v>
      </c>
      <c r="J53" s="11">
        <f>J54</f>
        <v>0</v>
      </c>
      <c r="K53" s="11">
        <f>F53-I53-J53</f>
        <v>10794</v>
      </c>
    </row>
    <row r="54" spans="1:11" s="6" customFormat="1" x14ac:dyDescent="0.25">
      <c r="A54" s="10" t="s">
        <v>150</v>
      </c>
      <c r="B54" s="10" t="s">
        <v>151</v>
      </c>
      <c r="C54" s="10" t="s">
        <v>152</v>
      </c>
      <c r="D54" s="11">
        <v>31250</v>
      </c>
      <c r="E54" s="11">
        <v>25000</v>
      </c>
      <c r="F54" s="11">
        <f>G54+H54</f>
        <v>29017</v>
      </c>
      <c r="G54" s="11">
        <v>9114</v>
      </c>
      <c r="H54" s="11">
        <v>19903</v>
      </c>
      <c r="I54" s="11">
        <v>18223</v>
      </c>
      <c r="J54" s="11">
        <v>0</v>
      </c>
      <c r="K54" s="11">
        <f>F54-I54-J54</f>
        <v>10794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</f>
        <v>3000</v>
      </c>
      <c r="E55" s="11">
        <f>E56</f>
        <v>3000</v>
      </c>
      <c r="F55" s="11">
        <f>G55+H55</f>
        <v>2818</v>
      </c>
      <c r="G55" s="11">
        <f>G56</f>
        <v>0</v>
      </c>
      <c r="H55" s="11">
        <f>H56</f>
        <v>2818</v>
      </c>
      <c r="I55" s="11">
        <f>I56</f>
        <v>2818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156</v>
      </c>
      <c r="B56" s="10" t="s">
        <v>157</v>
      </c>
      <c r="C56" s="10" t="s">
        <v>158</v>
      </c>
      <c r="D56" s="11">
        <v>3000</v>
      </c>
      <c r="E56" s="11">
        <v>3000</v>
      </c>
      <c r="F56" s="11">
        <f>G56+H56</f>
        <v>2818</v>
      </c>
      <c r="G56" s="11">
        <v>0</v>
      </c>
      <c r="H56" s="11">
        <v>2818</v>
      </c>
      <c r="I56" s="11">
        <v>2818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</f>
        <v>37500</v>
      </c>
      <c r="E57" s="11">
        <f>E58</f>
        <v>37500</v>
      </c>
      <c r="F57" s="11">
        <f>G57+H57</f>
        <v>319429</v>
      </c>
      <c r="G57" s="11">
        <f>G58</f>
        <v>238047</v>
      </c>
      <c r="H57" s="11">
        <f>H58</f>
        <v>81382</v>
      </c>
      <c r="I57" s="11">
        <f>I58</f>
        <v>38337</v>
      </c>
      <c r="J57" s="11">
        <f>J58</f>
        <v>0</v>
      </c>
      <c r="K57" s="11">
        <f>F57-I57-J57</f>
        <v>281092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f>D59</f>
        <v>37500</v>
      </c>
      <c r="E58" s="11">
        <f>E59</f>
        <v>37500</v>
      </c>
      <c r="F58" s="11">
        <f>G58+H58</f>
        <v>319429</v>
      </c>
      <c r="G58" s="11">
        <f>G59</f>
        <v>238047</v>
      </c>
      <c r="H58" s="11">
        <f>H59</f>
        <v>81382</v>
      </c>
      <c r="I58" s="11">
        <f>I59</f>
        <v>38337</v>
      </c>
      <c r="J58" s="11">
        <f>J59</f>
        <v>0</v>
      </c>
      <c r="K58" s="11">
        <f>F58-I58-J58</f>
        <v>281092</v>
      </c>
    </row>
    <row r="59" spans="1:11" s="6" customFormat="1" ht="22.5" x14ac:dyDescent="0.25">
      <c r="A59" s="10" t="s">
        <v>165</v>
      </c>
      <c r="B59" s="10" t="s">
        <v>166</v>
      </c>
      <c r="C59" s="10" t="s">
        <v>167</v>
      </c>
      <c r="D59" s="11">
        <v>37500</v>
      </c>
      <c r="E59" s="11">
        <v>37500</v>
      </c>
      <c r="F59" s="11">
        <f>G59+H59</f>
        <v>319429</v>
      </c>
      <c r="G59" s="11">
        <v>238047</v>
      </c>
      <c r="H59" s="11">
        <v>81382</v>
      </c>
      <c r="I59" s="11">
        <v>38337</v>
      </c>
      <c r="J59" s="11">
        <v>0</v>
      </c>
      <c r="K59" s="11">
        <f>F59-I59-J59</f>
        <v>281092</v>
      </c>
    </row>
    <row r="60" spans="1:11" s="6" customFormat="1" ht="33" x14ac:dyDescent="0.25">
      <c r="A60" s="10" t="s">
        <v>168</v>
      </c>
      <c r="B60" s="10" t="s">
        <v>169</v>
      </c>
      <c r="C60" s="10" t="s">
        <v>170</v>
      </c>
      <c r="D60" s="11">
        <f>+D61</f>
        <v>0</v>
      </c>
      <c r="E60" s="11">
        <f>+E61</f>
        <v>0</v>
      </c>
      <c r="F60" s="11">
        <f>G60+H60</f>
        <v>13778</v>
      </c>
      <c r="G60" s="11">
        <f>+G61</f>
        <v>0</v>
      </c>
      <c r="H60" s="11">
        <f>+H61</f>
        <v>13778</v>
      </c>
      <c r="I60" s="11">
        <f>+I61</f>
        <v>13778</v>
      </c>
      <c r="J60" s="11">
        <f>+J61</f>
        <v>0</v>
      </c>
      <c r="K60" s="11">
        <f>F60-I60-J60</f>
        <v>0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f>+D62</f>
        <v>0</v>
      </c>
      <c r="E61" s="11">
        <f>+E62</f>
        <v>0</v>
      </c>
      <c r="F61" s="11">
        <f>G61+H61</f>
        <v>13778</v>
      </c>
      <c r="G61" s="11">
        <f>+G62</f>
        <v>0</v>
      </c>
      <c r="H61" s="11">
        <f>+H62</f>
        <v>13778</v>
      </c>
      <c r="I61" s="11">
        <f>+I62</f>
        <v>13778</v>
      </c>
      <c r="J61" s="11">
        <f>+J62</f>
        <v>0</v>
      </c>
      <c r="K61" s="11">
        <f>F61-I61-J61</f>
        <v>0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v>0</v>
      </c>
      <c r="E62" s="11">
        <v>0</v>
      </c>
      <c r="F62" s="11">
        <f>G62+H62</f>
        <v>13778</v>
      </c>
      <c r="G62" s="11">
        <v>0</v>
      </c>
      <c r="H62" s="11">
        <v>13778</v>
      </c>
      <c r="I62" s="11">
        <v>13778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177</v>
      </c>
      <c r="B63" s="10" t="s">
        <v>178</v>
      </c>
      <c r="C63" s="10" t="s">
        <v>179</v>
      </c>
      <c r="D63" s="11">
        <v>-387547</v>
      </c>
      <c r="E63" s="11">
        <v>-525071</v>
      </c>
      <c r="F63" s="11">
        <f>G63+H63</f>
        <v>-281134</v>
      </c>
      <c r="G63" s="11">
        <v>0</v>
      </c>
      <c r="H63" s="11">
        <v>-281134</v>
      </c>
      <c r="I63" s="11">
        <v>-281134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v>387547</v>
      </c>
      <c r="E64" s="11">
        <v>525071</v>
      </c>
      <c r="F64" s="11">
        <f>G64+H64</f>
        <v>281134</v>
      </c>
      <c r="G64" s="11">
        <v>0</v>
      </c>
      <c r="H64" s="11">
        <v>281134</v>
      </c>
      <c r="I64" s="11">
        <v>281134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183</v>
      </c>
      <c r="B65" s="10" t="s">
        <v>184</v>
      </c>
      <c r="C65" s="10" t="s">
        <v>185</v>
      </c>
      <c r="D65" s="11">
        <f>D66</f>
        <v>46000</v>
      </c>
      <c r="E65" s="11">
        <f>E66</f>
        <v>81668</v>
      </c>
      <c r="F65" s="11">
        <f>G65+H65</f>
        <v>62917</v>
      </c>
      <c r="G65" s="11">
        <f>G66</f>
        <v>0</v>
      </c>
      <c r="H65" s="11">
        <f>H66</f>
        <v>62917</v>
      </c>
      <c r="I65" s="11">
        <f>I66</f>
        <v>62917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f>D67+D70</f>
        <v>46000</v>
      </c>
      <c r="E66" s="11">
        <f>E67+E70</f>
        <v>81668</v>
      </c>
      <c r="F66" s="11">
        <f>G66+H66</f>
        <v>62917</v>
      </c>
      <c r="G66" s="11">
        <f>G67+G70</f>
        <v>0</v>
      </c>
      <c r="H66" s="11">
        <f>H67+H70</f>
        <v>62917</v>
      </c>
      <c r="I66" s="11">
        <f>I67+I70</f>
        <v>62917</v>
      </c>
      <c r="J66" s="11">
        <f>J67+J70</f>
        <v>0</v>
      </c>
      <c r="K66" s="11">
        <f>F66-I66-J66</f>
        <v>0</v>
      </c>
    </row>
    <row r="67" spans="1:12" s="6" customFormat="1" ht="75" x14ac:dyDescent="0.25">
      <c r="A67" s="10" t="s">
        <v>189</v>
      </c>
      <c r="B67" s="10" t="s">
        <v>190</v>
      </c>
      <c r="C67" s="10" t="s">
        <v>191</v>
      </c>
      <c r="D67" s="11">
        <f>+D68+D69</f>
        <v>40000</v>
      </c>
      <c r="E67" s="11">
        <f>+E68+E69</f>
        <v>71982</v>
      </c>
      <c r="F67" s="11">
        <f>G67+H67</f>
        <v>47915</v>
      </c>
      <c r="G67" s="11">
        <f>+G68+G69</f>
        <v>0</v>
      </c>
      <c r="H67" s="11">
        <f>+H68+H69</f>
        <v>47915</v>
      </c>
      <c r="I67" s="11">
        <f>+I68+I69</f>
        <v>47915</v>
      </c>
      <c r="J67" s="11">
        <f>+J68+J69</f>
        <v>0</v>
      </c>
      <c r="K67" s="11">
        <f>F67-I67-J67</f>
        <v>0</v>
      </c>
    </row>
    <row r="68" spans="1:12" s="6" customFormat="1" x14ac:dyDescent="0.25">
      <c r="A68" s="10" t="s">
        <v>192</v>
      </c>
      <c r="B68" s="10" t="s">
        <v>193</v>
      </c>
      <c r="C68" s="10" t="s">
        <v>194</v>
      </c>
      <c r="D68" s="11">
        <v>0</v>
      </c>
      <c r="E68" s="11">
        <v>26982</v>
      </c>
      <c r="F68" s="11">
        <f>G68+H68</f>
        <v>14500</v>
      </c>
      <c r="G68" s="11">
        <v>0</v>
      </c>
      <c r="H68" s="11">
        <v>14500</v>
      </c>
      <c r="I68" s="11">
        <v>14500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v>40000</v>
      </c>
      <c r="E69" s="11">
        <v>45000</v>
      </c>
      <c r="F69" s="11">
        <f>G69+H69</f>
        <v>33415</v>
      </c>
      <c r="G69" s="11">
        <v>0</v>
      </c>
      <c r="H69" s="11">
        <v>33415</v>
      </c>
      <c r="I69" s="11">
        <v>33415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198</v>
      </c>
      <c r="B70" s="10" t="s">
        <v>199</v>
      </c>
      <c r="C70" s="10" t="s">
        <v>200</v>
      </c>
      <c r="D70" s="11">
        <f>+D71+D72+D73</f>
        <v>6000</v>
      </c>
      <c r="E70" s="11">
        <f>+E71+E72+E73</f>
        <v>9686</v>
      </c>
      <c r="F70" s="11">
        <f>G70+H70</f>
        <v>15002</v>
      </c>
      <c r="G70" s="11">
        <f>+G71+G72+G73</f>
        <v>0</v>
      </c>
      <c r="H70" s="11">
        <f>+H71+H72+H73</f>
        <v>15002</v>
      </c>
      <c r="I70" s="11">
        <f>+I71+I72+I73</f>
        <v>15002</v>
      </c>
      <c r="J70" s="11">
        <f>+J71+J72+J73</f>
        <v>0</v>
      </c>
      <c r="K70" s="11">
        <f>F70-I70-J70</f>
        <v>0</v>
      </c>
    </row>
    <row r="71" spans="1:12" s="6" customFormat="1" ht="43.5" x14ac:dyDescent="0.25">
      <c r="A71" s="10" t="s">
        <v>201</v>
      </c>
      <c r="B71" s="10" t="s">
        <v>202</v>
      </c>
      <c r="C71" s="10" t="s">
        <v>203</v>
      </c>
      <c r="D71" s="11">
        <v>6000</v>
      </c>
      <c r="E71" s="11">
        <v>6000</v>
      </c>
      <c r="F71" s="11">
        <f>G71+H71</f>
        <v>3019</v>
      </c>
      <c r="G71" s="11">
        <v>0</v>
      </c>
      <c r="H71" s="11">
        <v>3019</v>
      </c>
      <c r="I71" s="11">
        <v>3019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204</v>
      </c>
      <c r="B72" s="10" t="s">
        <v>205</v>
      </c>
      <c r="C72" s="10" t="s">
        <v>206</v>
      </c>
      <c r="D72" s="11">
        <v>0</v>
      </c>
      <c r="E72" s="11">
        <v>3686</v>
      </c>
      <c r="F72" s="11">
        <f>G72+H72</f>
        <v>3403</v>
      </c>
      <c r="G72" s="11">
        <v>0</v>
      </c>
      <c r="H72" s="11">
        <v>3403</v>
      </c>
      <c r="I72" s="11">
        <v>3403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207</v>
      </c>
      <c r="B73" s="10" t="s">
        <v>208</v>
      </c>
      <c r="C73" s="10" t="s">
        <v>209</v>
      </c>
      <c r="D73" s="11">
        <v>0</v>
      </c>
      <c r="E73" s="11">
        <v>0</v>
      </c>
      <c r="F73" s="11">
        <f>G73+H73</f>
        <v>8580</v>
      </c>
      <c r="G73" s="11">
        <v>0</v>
      </c>
      <c r="H73" s="11">
        <v>8580</v>
      </c>
      <c r="I73" s="11">
        <v>8580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210</v>
      </c>
      <c r="B75" s="13"/>
      <c r="C75" s="13"/>
      <c r="D75" s="13"/>
      <c r="E75" s="13" t="s">
        <v>212</v>
      </c>
      <c r="F75" s="13"/>
      <c r="G75" s="13"/>
      <c r="H75" s="13"/>
      <c r="I75" s="13" t="s">
        <v>213</v>
      </c>
      <c r="J75" s="13"/>
      <c r="K75" s="13"/>
      <c r="L75" s="13"/>
    </row>
    <row r="76" spans="1:12" x14ac:dyDescent="0.25">
      <c r="A76" s="3" t="s">
        <v>211</v>
      </c>
      <c r="B76" s="3"/>
      <c r="C76" s="3"/>
      <c r="D76" s="3"/>
      <c r="E76" s="3"/>
      <c r="F76" s="3"/>
      <c r="G76" s="3"/>
      <c r="H76" s="3"/>
      <c r="I76" s="3" t="s">
        <v>214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4">
    <mergeCell ref="A75:D75"/>
    <mergeCell ref="A76:D76"/>
    <mergeCell ref="E75:H75"/>
    <mergeCell ref="E76:H76"/>
    <mergeCell ref="I75:L75"/>
    <mergeCell ref="I76:L76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2017-02-03T13:57:55Z</dcterms:created>
  <dcterms:modified xsi:type="dcterms:W3CDTF">2017-02-03T13:57:58Z</dcterms:modified>
</cp:coreProperties>
</file>