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K12" i="1" s="1"/>
  <c r="K11" i="1" s="1"/>
  <c r="J14" i="1"/>
  <c r="D17" i="1"/>
  <c r="D16" i="1" s="1"/>
  <c r="D15" i="1" s="1"/>
  <c r="E17" i="1"/>
  <c r="E16" i="1" s="1"/>
  <c r="E15" i="1" s="1"/>
  <c r="F17" i="1"/>
  <c r="F16" i="1" s="1"/>
  <c r="F15" i="1" s="1"/>
  <c r="G17" i="1"/>
  <c r="G16" i="1" s="1"/>
  <c r="G15" i="1" s="1"/>
  <c r="H17" i="1"/>
  <c r="H16" i="1" s="1"/>
  <c r="I17" i="1"/>
  <c r="I16" i="1" s="1"/>
  <c r="I15" i="1" s="1"/>
  <c r="K17" i="1"/>
  <c r="K16" i="1" s="1"/>
  <c r="K15" i="1" s="1"/>
  <c r="J18" i="1"/>
  <c r="J19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K22" i="1"/>
  <c r="K21" i="1" s="1"/>
  <c r="K20" i="1" s="1"/>
  <c r="J23" i="1"/>
  <c r="J24" i="1"/>
  <c r="D25" i="1"/>
  <c r="E25" i="1"/>
  <c r="F25" i="1"/>
  <c r="G25" i="1"/>
  <c r="H25" i="1"/>
  <c r="J25" i="1" s="1"/>
  <c r="I25" i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J28" i="1" s="1"/>
  <c r="I29" i="1"/>
  <c r="I28" i="1" s="1"/>
  <c r="K29" i="1"/>
  <c r="K28" i="1" s="1"/>
  <c r="J30" i="1"/>
  <c r="D31" i="1"/>
  <c r="E31" i="1"/>
  <c r="F31" i="1"/>
  <c r="G31" i="1"/>
  <c r="H31" i="1"/>
  <c r="I31" i="1"/>
  <c r="J31" i="1"/>
  <c r="K31" i="1"/>
  <c r="J32" i="1"/>
  <c r="J33" i="1"/>
  <c r="J34" i="1"/>
  <c r="D36" i="1"/>
  <c r="D35" i="1" s="1"/>
  <c r="E36" i="1"/>
  <c r="E35" i="1" s="1"/>
  <c r="F36" i="1"/>
  <c r="F35" i="1" s="1"/>
  <c r="G36" i="1"/>
  <c r="G35" i="1" s="1"/>
  <c r="H36" i="1"/>
  <c r="H35" i="1" s="1"/>
  <c r="I36" i="1"/>
  <c r="I35" i="1" s="1"/>
  <c r="K36" i="1"/>
  <c r="K35" i="1" s="1"/>
  <c r="J37" i="1"/>
  <c r="F39" i="1"/>
  <c r="F38" i="1" s="1"/>
  <c r="D40" i="1"/>
  <c r="D39" i="1" s="1"/>
  <c r="D38" i="1" s="1"/>
  <c r="E40" i="1"/>
  <c r="E39" i="1" s="1"/>
  <c r="E38" i="1" s="1"/>
  <c r="F40" i="1"/>
  <c r="G40" i="1"/>
  <c r="G39" i="1" s="1"/>
  <c r="G38" i="1" s="1"/>
  <c r="H40" i="1"/>
  <c r="H39" i="1" s="1"/>
  <c r="I40" i="1"/>
  <c r="I39" i="1" s="1"/>
  <c r="I38" i="1" s="1"/>
  <c r="K40" i="1"/>
  <c r="K39" i="1" s="1"/>
  <c r="K38" i="1" s="1"/>
  <c r="J41" i="1"/>
  <c r="J42" i="1"/>
  <c r="J43" i="1"/>
  <c r="D44" i="1"/>
  <c r="E44" i="1"/>
  <c r="F44" i="1"/>
  <c r="G44" i="1"/>
  <c r="H44" i="1"/>
  <c r="J44" i="1" s="1"/>
  <c r="I44" i="1"/>
  <c r="K44" i="1"/>
  <c r="J45" i="1"/>
  <c r="D48" i="1"/>
  <c r="D47" i="1" s="1"/>
  <c r="D46" i="1" s="1"/>
  <c r="E48" i="1"/>
  <c r="E47" i="1" s="1"/>
  <c r="E46" i="1" s="1"/>
  <c r="F48" i="1"/>
  <c r="F47" i="1" s="1"/>
  <c r="F46" i="1" s="1"/>
  <c r="G48" i="1"/>
  <c r="G47" i="1" s="1"/>
  <c r="G46" i="1" s="1"/>
  <c r="H48" i="1"/>
  <c r="H47" i="1" s="1"/>
  <c r="I48" i="1"/>
  <c r="I47" i="1" s="1"/>
  <c r="I46" i="1" s="1"/>
  <c r="J48" i="1"/>
  <c r="K48" i="1"/>
  <c r="K47" i="1" s="1"/>
  <c r="K46" i="1" s="1"/>
  <c r="J49" i="1"/>
  <c r="D50" i="1"/>
  <c r="E50" i="1"/>
  <c r="F50" i="1"/>
  <c r="G50" i="1"/>
  <c r="H50" i="1"/>
  <c r="J50" i="1" s="1"/>
  <c r="I50" i="1"/>
  <c r="K50" i="1"/>
  <c r="J51" i="1"/>
  <c r="J52" i="1"/>
  <c r="J53" i="1"/>
  <c r="J54" i="1"/>
  <c r="J55" i="1"/>
  <c r="J56" i="1"/>
  <c r="I20" i="1" l="1"/>
  <c r="K10" i="1"/>
  <c r="G20" i="1"/>
  <c r="G10" i="1" s="1"/>
  <c r="H15" i="1"/>
  <c r="J15" i="1" s="1"/>
  <c r="J16" i="1"/>
  <c r="I10" i="1"/>
  <c r="H38" i="1"/>
  <c r="J38" i="1" s="1"/>
  <c r="J39" i="1"/>
  <c r="F20" i="1"/>
  <c r="J12" i="1"/>
  <c r="H11" i="1"/>
  <c r="H46" i="1"/>
  <c r="J46" i="1" s="1"/>
  <c r="J47" i="1"/>
  <c r="J21" i="1"/>
  <c r="H20" i="1"/>
  <c r="J20" i="1" s="1"/>
  <c r="J35" i="1"/>
  <c r="E20" i="1"/>
  <c r="D20" i="1"/>
  <c r="F10" i="1"/>
  <c r="E10" i="1"/>
  <c r="D10" i="1"/>
  <c r="J17" i="1"/>
  <c r="J29" i="1"/>
  <c r="J40" i="1"/>
  <c r="J36" i="1"/>
  <c r="J22" i="1"/>
  <c r="H10" i="1" l="1"/>
  <c r="J10" i="1" s="1"/>
  <c r="J11" i="1"/>
</calcChain>
</file>

<file path=xl/sharedStrings.xml><?xml version="1.0" encoding="utf-8"?>
<sst xmlns="http://schemas.openxmlformats.org/spreadsheetml/2006/main" count="165" uniqueCount="165">
  <si>
    <t>JUDETUL  VASLUI</t>
  </si>
  <si>
    <t>COMUNA ZAPODENI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</si>
  <si>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</si>
  <si>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</si>
  <si>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</si>
  <si>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</si>
  <si>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</si>
  <si>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</si>
  <si>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</si>
  <si>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</si>
  <si>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</si>
  <si>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</si>
  <si>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</si>
  <si>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</si>
  <si>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</si>
  <si>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</si>
  <si>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</si>
  <si>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</si>
  <si>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</si>
  <si>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</si>
  <si>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</si>
  <si>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</si>
  <si>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</si>
  <si>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</si>
  <si>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</si>
  <si>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</si>
  <si>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</si>
  <si>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</si>
  <si>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</si>
  <si>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</si>
  <si>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</si>
  <si>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</si>
  <si>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</si>
  <si>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</si>
  <si>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</si>
  <si>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</si>
  <si>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</si>
  <si>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</si>
  <si>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</si>
  <si>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</si>
  <si>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</si>
  <si>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</si>
  <si>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</si>
  <si>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</si>
  <si>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</si>
  <si>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</si>
  <si>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</si>
  <si>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</si>
  <si>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</si>
  <si>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</si>
  <si>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</si>
  <si>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</si>
  <si>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</si>
  <si>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</si>
  <si>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</si>
  <si>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</si>
  <si>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</si>
  <si>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</si>
  <si>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</si>
  <si>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</si>
  <si>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</si>
  <si>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</si>
  <si>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</si>
  <si>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</si>
  <si>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</si>
  <si>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</si>
  <si>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</si>
  <si>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</si>
  <si>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</si>
  <si>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</si>
  <si>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</si>
  <si>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</si>
  <si>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</si>
  <si>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</si>
  <si>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</si>
  <si>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</si>
  <si>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</si>
  <si>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</si>
  <si>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</si>
  <si>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</si>
  <si>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</si>
  <si>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</si>
  <si>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</si>
  <si>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</si>
  <si>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</si>
  <si>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</si>
  <si>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</si>
  <si>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</si>
  <si>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</si>
  <si>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</si>
  <si>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</si>
  <si>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</si>
  <si>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</si>
  <si>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</si>
  <si>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</si>
  <si>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</si>
  <si>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</si>
  <si>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</si>
  <si>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</si>
  <si>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</si>
  <si>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</si>
  <si>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</si>
  <si>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</si>
  <si>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</si>
  <si>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</si>
  <si>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</si>
  <si>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</si>
  <si>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</si>
  <si>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</si>
  <si>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</si>
  <si>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</si>
  <si>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</si>
  <si>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</si>
  <si>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</si>
  <si>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</si>
  <si>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</si>
  <si>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</si>
  <si>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</si>
  <si>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</si>
  <si>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</si>
  <si>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</si>
  <si>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</si>
  <si>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</si>
  <si>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</si>
  <si>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</si>
  <si>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</si>
  <si>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</si>
  <si>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</si>
  <si>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</si>
  <si>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</si>
  <si>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</si>
  <si>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</si>
  <si>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</si>
  <si>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</si>
  <si>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</si>
  <si>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</si>
  <si>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</si>
  <si>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</si>
  <si>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</si>
  <si>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</si>
  <si>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</si>
  <si>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</si>
  <si>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</si>
  <si>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</si>
  <si>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</si>
  <si>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</si>
  <si>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</si>
  <si>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</si>
  <si>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</si>
  <si>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</si>
  <si>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</si>
  <si>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</si>
  <si>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</si>
  <si>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</si>
  <si>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</si>
  <si>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</si>
  <si>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</si>
  <si>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141</t>
  </si>
  <si>
    <t xml:space="preserve">    Deficitul secţiunii de dezvoltare</t>
  </si>
  <si>
    <t>99.02.97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</si>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</sst>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D11+D15+D20+D38+D46</f>
        <v>5280400</v>
      </c>
      <c r="E10" s="11">
        <f>E11+E15+E20+E38+E46</f>
        <v>5280400</v>
      </c>
      <c r="F10" s="11">
        <f>F11+F15+F20+F38+F46</f>
        <v>4141214</v>
      </c>
      <c r="G10" s="11">
        <f>G11+G15+G20+G38+G46</f>
        <v>4130173</v>
      </c>
      <c r="H10" s="11">
        <f>H11+H15+H20+H38+H46</f>
        <v>4130173</v>
      </c>
      <c r="I10" s="11">
        <f>I11+I15+I20+I38+I46</f>
        <v>2951999</v>
      </c>
      <c r="J10" s="11">
        <f>H10-I10</f>
        <v>1178174</v>
      </c>
      <c r="K10" s="11">
        <f>K11+K15+K20+K38+K46</f>
        <v>3900940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1440000</v>
      </c>
      <c r="E11" s="11">
        <f>E12</f>
        <v>1440000</v>
      </c>
      <c r="F11" s="11">
        <f>F12</f>
        <v>1137465</v>
      </c>
      <c r="G11" s="11">
        <f>G12</f>
        <v>1126424</v>
      </c>
      <c r="H11" s="11">
        <f>H12</f>
        <v>1126424</v>
      </c>
      <c r="I11" s="11">
        <f>I12</f>
        <v>815254</v>
      </c>
      <c r="J11" s="11">
        <f>H11-I11</f>
        <v>311170</v>
      </c>
      <c r="K11" s="11">
        <f>K12</f>
        <v>834839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1440000</v>
      </c>
      <c r="E12" s="11">
        <f>E13</f>
        <v>1440000</v>
      </c>
      <c r="F12" s="11">
        <f>F13</f>
        <v>1137465</v>
      </c>
      <c r="G12" s="11">
        <f>G13</f>
        <v>1126424</v>
      </c>
      <c r="H12" s="11">
        <f>H13</f>
        <v>1126424</v>
      </c>
      <c r="I12" s="11">
        <f>I13</f>
        <v>815254</v>
      </c>
      <c r="J12" s="11">
        <f>H12-I12</f>
        <v>311170</v>
      </c>
      <c r="K12" s="11">
        <f>K13</f>
        <v>834839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1440000</v>
      </c>
      <c r="E13" s="11">
        <f>E14</f>
        <v>1440000</v>
      </c>
      <c r="F13" s="11">
        <f>F14</f>
        <v>1137465</v>
      </c>
      <c r="G13" s="11">
        <f>G14</f>
        <v>1126424</v>
      </c>
      <c r="H13" s="11">
        <f>H14</f>
        <v>1126424</v>
      </c>
      <c r="I13" s="11">
        <f>I14</f>
        <v>815254</v>
      </c>
      <c r="J13" s="11">
        <f>H13-I13</f>
        <v>311170</v>
      </c>
      <c r="K13" s="11">
        <f>K14</f>
        <v>834839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1440000</v>
      </c>
      <c r="E14" s="11">
        <v>1440000</v>
      </c>
      <c r="F14" s="11">
        <v>1137465</v>
      </c>
      <c r="G14" s="11">
        <v>1126424</v>
      </c>
      <c r="H14" s="11">
        <v>1126424</v>
      </c>
      <c r="I14" s="11">
        <v>815254</v>
      </c>
      <c r="J14" s="11">
        <f>H14-I14</f>
        <v>311170</v>
      </c>
      <c r="K14" s="11">
        <v>834839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102000</v>
      </c>
      <c r="E15" s="11">
        <f>+E16</f>
        <v>102000</v>
      </c>
      <c r="F15" s="11">
        <f>+F16</f>
        <v>70550</v>
      </c>
      <c r="G15" s="11">
        <f>+G16</f>
        <v>70550</v>
      </c>
      <c r="H15" s="11">
        <f>+H16</f>
        <v>70550</v>
      </c>
      <c r="I15" s="11">
        <f>+I16</f>
        <v>20234</v>
      </c>
      <c r="J15" s="11">
        <f>H15-I15</f>
        <v>50316</v>
      </c>
      <c r="K15" s="11">
        <f>+K16</f>
        <v>21396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D17+D19</f>
        <v>102000</v>
      </c>
      <c r="E16" s="11">
        <f>E17+E19</f>
        <v>102000</v>
      </c>
      <c r="F16" s="11">
        <f>F17+F19</f>
        <v>70550</v>
      </c>
      <c r="G16" s="11">
        <f>G17+G19</f>
        <v>70550</v>
      </c>
      <c r="H16" s="11">
        <f>H17+H19</f>
        <v>70550</v>
      </c>
      <c r="I16" s="11">
        <f>I17+I19</f>
        <v>20234</v>
      </c>
      <c r="J16" s="11">
        <f>H16-I16</f>
        <v>50316</v>
      </c>
      <c r="K16" s="11">
        <f>K17+K19</f>
        <v>21396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f>D18</f>
        <v>73000</v>
      </c>
      <c r="E17" s="11">
        <f>E18</f>
        <v>73000</v>
      </c>
      <c r="F17" s="11">
        <f>F18</f>
        <v>48670</v>
      </c>
      <c r="G17" s="11">
        <f>G18</f>
        <v>48670</v>
      </c>
      <c r="H17" s="11">
        <f>H18</f>
        <v>48670</v>
      </c>
      <c r="I17" s="11">
        <f>I18</f>
        <v>0</v>
      </c>
      <c r="J17" s="11">
        <f>H17-I17</f>
        <v>48670</v>
      </c>
      <c r="K17" s="11">
        <f>K18</f>
        <v>0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73000</v>
      </c>
      <c r="E18" s="11">
        <v>73000</v>
      </c>
      <c r="F18" s="11">
        <v>48670</v>
      </c>
      <c r="G18" s="11">
        <v>48670</v>
      </c>
      <c r="H18" s="11">
        <v>48670</v>
      </c>
      <c r="I18" s="11">
        <v>0</v>
      </c>
      <c r="J18" s="11">
        <f>H18-I18</f>
        <v>48670</v>
      </c>
      <c r="K18" s="11">
        <v>0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29000</v>
      </c>
      <c r="E19" s="11">
        <v>29000</v>
      </c>
      <c r="F19" s="11">
        <v>21880</v>
      </c>
      <c r="G19" s="11">
        <v>21880</v>
      </c>
      <c r="H19" s="11">
        <v>21880</v>
      </c>
      <c r="I19" s="11">
        <v>20234</v>
      </c>
      <c r="J19" s="11">
        <f>H19-I19</f>
        <v>1646</v>
      </c>
      <c r="K19" s="11">
        <v>21396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D21+D28+D35</f>
        <v>2883749</v>
      </c>
      <c r="E20" s="11">
        <f>E21+E28+E35</f>
        <v>2883749</v>
      </c>
      <c r="F20" s="11">
        <f>F21+F28+F35</f>
        <v>2231674</v>
      </c>
      <c r="G20" s="11">
        <f>G21+G28+G35</f>
        <v>2231674</v>
      </c>
      <c r="H20" s="11">
        <f>H21+H28+H35</f>
        <v>2231674</v>
      </c>
      <c r="I20" s="11">
        <f>I21+I28+I35</f>
        <v>1943418</v>
      </c>
      <c r="J20" s="11">
        <f>H20-I20</f>
        <v>288256</v>
      </c>
      <c r="K20" s="11">
        <f>K21+K28+K35</f>
        <v>2000993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D22+D25+D27</f>
        <v>1576400</v>
      </c>
      <c r="E21" s="11">
        <f>E22+E25+E27</f>
        <v>1576400</v>
      </c>
      <c r="F21" s="11">
        <f>F22+F25+F27</f>
        <v>1334400</v>
      </c>
      <c r="G21" s="11">
        <f>G22+G25+G27</f>
        <v>1334400</v>
      </c>
      <c r="H21" s="11">
        <f>H22+H25+H27</f>
        <v>1334400</v>
      </c>
      <c r="I21" s="11">
        <f>I22+I25+I27</f>
        <v>1218770</v>
      </c>
      <c r="J21" s="11">
        <f>H21-I21</f>
        <v>115630</v>
      </c>
      <c r="K21" s="11">
        <f>K22+K25+K27</f>
        <v>1222698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D23+D24</f>
        <v>705208</v>
      </c>
      <c r="E22" s="11">
        <f>E23+E24</f>
        <v>705208</v>
      </c>
      <c r="F22" s="11">
        <f>F23+F24</f>
        <v>636846</v>
      </c>
      <c r="G22" s="11">
        <f>G23+G24</f>
        <v>636846</v>
      </c>
      <c r="H22" s="11">
        <f>H23+H24</f>
        <v>636846</v>
      </c>
      <c r="I22" s="11">
        <f>I23+I24</f>
        <v>636102</v>
      </c>
      <c r="J22" s="11">
        <f>H22-I22</f>
        <v>744</v>
      </c>
      <c r="K22" s="11">
        <f>K23+K24</f>
        <v>644542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235516</v>
      </c>
      <c r="E23" s="11">
        <v>235516</v>
      </c>
      <c r="F23" s="11">
        <v>209539</v>
      </c>
      <c r="G23" s="11">
        <v>209539</v>
      </c>
      <c r="H23" s="11">
        <v>209539</v>
      </c>
      <c r="I23" s="11">
        <v>209390</v>
      </c>
      <c r="J23" s="11">
        <f>H23-I23</f>
        <v>149</v>
      </c>
      <c r="K23" s="11">
        <v>209424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469692</v>
      </c>
      <c r="E24" s="11">
        <v>469692</v>
      </c>
      <c r="F24" s="11">
        <v>427307</v>
      </c>
      <c r="G24" s="11">
        <v>427307</v>
      </c>
      <c r="H24" s="11">
        <v>427307</v>
      </c>
      <c r="I24" s="11">
        <v>426712</v>
      </c>
      <c r="J24" s="11">
        <f>H24-I24</f>
        <v>595</v>
      </c>
      <c r="K24" s="11">
        <v>435118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</f>
        <v>841192</v>
      </c>
      <c r="E25" s="11">
        <f>E26</f>
        <v>841192</v>
      </c>
      <c r="F25" s="11">
        <f>F26</f>
        <v>667554</v>
      </c>
      <c r="G25" s="11">
        <f>G26</f>
        <v>667554</v>
      </c>
      <c r="H25" s="11">
        <f>H26</f>
        <v>667554</v>
      </c>
      <c r="I25" s="11">
        <f>I26</f>
        <v>561768</v>
      </c>
      <c r="J25" s="11">
        <f>H25-I25</f>
        <v>105786</v>
      </c>
      <c r="K25" s="11">
        <f>K26</f>
        <v>557256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841192</v>
      </c>
      <c r="E26" s="11">
        <v>841192</v>
      </c>
      <c r="F26" s="11">
        <v>667554</v>
      </c>
      <c r="G26" s="11">
        <v>667554</v>
      </c>
      <c r="H26" s="11">
        <v>667554</v>
      </c>
      <c r="I26" s="11">
        <v>561768</v>
      </c>
      <c r="J26" s="11">
        <f>H26-I26</f>
        <v>105786</v>
      </c>
      <c r="K26" s="11">
        <v>557256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30000</v>
      </c>
      <c r="E27" s="11">
        <v>30000</v>
      </c>
      <c r="F27" s="11">
        <v>30000</v>
      </c>
      <c r="G27" s="11">
        <v>30000</v>
      </c>
      <c r="H27" s="11">
        <v>30000</v>
      </c>
      <c r="I27" s="11">
        <v>20900</v>
      </c>
      <c r="J27" s="11">
        <f>H27-I27</f>
        <v>9100</v>
      </c>
      <c r="K27" s="11">
        <v>20900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D29+D31+D33+D34</f>
        <v>171000</v>
      </c>
      <c r="E28" s="11">
        <f>E29+E31+E33+E34</f>
        <v>171000</v>
      </c>
      <c r="F28" s="11">
        <f>F29+F31+F33+F34</f>
        <v>139000</v>
      </c>
      <c r="G28" s="11">
        <f>G29+G31+G33+G34</f>
        <v>139000</v>
      </c>
      <c r="H28" s="11">
        <f>H29+H31+H33+H34</f>
        <v>139000</v>
      </c>
      <c r="I28" s="11">
        <f>I29+I31+I33+I34</f>
        <v>73212</v>
      </c>
      <c r="J28" s="11">
        <f>H28-I28</f>
        <v>65788</v>
      </c>
      <c r="K28" s="11">
        <f>K29+K31+K33+K34</f>
        <v>82416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+D30</f>
        <v>59000</v>
      </c>
      <c r="E29" s="11">
        <f>+E30</f>
        <v>59000</v>
      </c>
      <c r="F29" s="11">
        <f>+F30</f>
        <v>59000</v>
      </c>
      <c r="G29" s="11">
        <f>+G30</f>
        <v>59000</v>
      </c>
      <c r="H29" s="11">
        <f>+H30</f>
        <v>59000</v>
      </c>
      <c r="I29" s="11">
        <f>+I30</f>
        <v>22712</v>
      </c>
      <c r="J29" s="11">
        <f>H29-I29</f>
        <v>36288</v>
      </c>
      <c r="K29" s="11">
        <f>+K30</f>
        <v>30077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59000</v>
      </c>
      <c r="E30" s="11">
        <v>59000</v>
      </c>
      <c r="F30" s="11">
        <v>59000</v>
      </c>
      <c r="G30" s="11">
        <v>59000</v>
      </c>
      <c r="H30" s="11">
        <v>59000</v>
      </c>
      <c r="I30" s="11">
        <v>22712</v>
      </c>
      <c r="J30" s="11">
        <f>H30-I30</f>
        <v>36288</v>
      </c>
      <c r="K30" s="11">
        <v>30077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</f>
        <v>16000</v>
      </c>
      <c r="E31" s="11">
        <f>E32</f>
        <v>16000</v>
      </c>
      <c r="F31" s="11">
        <f>F32</f>
        <v>16000</v>
      </c>
      <c r="G31" s="11">
        <f>G32</f>
        <v>16000</v>
      </c>
      <c r="H31" s="11">
        <f>H32</f>
        <v>16000</v>
      </c>
      <c r="I31" s="11">
        <f>I32</f>
        <v>0</v>
      </c>
      <c r="J31" s="11">
        <f>H31-I31</f>
        <v>16000</v>
      </c>
      <c r="K31" s="11">
        <f>K32</f>
        <v>0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16000</v>
      </c>
      <c r="E32" s="11">
        <v>16000</v>
      </c>
      <c r="F32" s="11">
        <v>16000</v>
      </c>
      <c r="G32" s="11">
        <v>16000</v>
      </c>
      <c r="H32" s="11">
        <v>16000</v>
      </c>
      <c r="I32" s="11">
        <v>0</v>
      </c>
      <c r="J32" s="11">
        <f>H32-I32</f>
        <v>16000</v>
      </c>
      <c r="K32" s="11">
        <v>0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1839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v>96000</v>
      </c>
      <c r="E34" s="11">
        <v>96000</v>
      </c>
      <c r="F34" s="11">
        <v>64000</v>
      </c>
      <c r="G34" s="11">
        <v>64000</v>
      </c>
      <c r="H34" s="11">
        <v>64000</v>
      </c>
      <c r="I34" s="11">
        <v>50500</v>
      </c>
      <c r="J34" s="11">
        <f>H34-I34</f>
        <v>13500</v>
      </c>
      <c r="K34" s="11">
        <v>50500</v>
      </c>
    </row>
    <row r="35" spans="1:11" s="6" customFormat="1" ht="33" x14ac:dyDescent="0.25">
      <c r="A35" s="10" t="s">
        <v>94</v>
      </c>
      <c r="B35" s="10" t="s">
        <v>95</v>
      </c>
      <c r="C35" s="10" t="s">
        <v>96</v>
      </c>
      <c r="D35" s="11">
        <f>+D36</f>
        <v>1136349</v>
      </c>
      <c r="E35" s="11">
        <f>+E36</f>
        <v>1136349</v>
      </c>
      <c r="F35" s="11">
        <f>+F36</f>
        <v>758274</v>
      </c>
      <c r="G35" s="11">
        <f>+G36</f>
        <v>758274</v>
      </c>
      <c r="H35" s="11">
        <f>+H36</f>
        <v>758274</v>
      </c>
      <c r="I35" s="11">
        <f>+I36</f>
        <v>651436</v>
      </c>
      <c r="J35" s="11">
        <f>H35-I35</f>
        <v>106838</v>
      </c>
      <c r="K35" s="11">
        <f>+K36</f>
        <v>695879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D37</f>
        <v>1136349</v>
      </c>
      <c r="E36" s="11">
        <f>E37</f>
        <v>1136349</v>
      </c>
      <c r="F36" s="11">
        <f>F37</f>
        <v>758274</v>
      </c>
      <c r="G36" s="11">
        <f>G37</f>
        <v>758274</v>
      </c>
      <c r="H36" s="11">
        <f>H37</f>
        <v>758274</v>
      </c>
      <c r="I36" s="11">
        <f>I37</f>
        <v>651436</v>
      </c>
      <c r="J36" s="11">
        <f>H36-I36</f>
        <v>106838</v>
      </c>
      <c r="K36" s="11">
        <f>K37</f>
        <v>695879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1136349</v>
      </c>
      <c r="E37" s="11">
        <v>1136349</v>
      </c>
      <c r="F37" s="11">
        <v>758274</v>
      </c>
      <c r="G37" s="11">
        <v>758274</v>
      </c>
      <c r="H37" s="11">
        <v>758274</v>
      </c>
      <c r="I37" s="11">
        <v>651436</v>
      </c>
      <c r="J37" s="11">
        <f>H37-I37</f>
        <v>106838</v>
      </c>
      <c r="K37" s="11">
        <v>695879</v>
      </c>
    </row>
    <row r="38" spans="1:11" s="6" customFormat="1" ht="33" x14ac:dyDescent="0.25">
      <c r="A38" s="10" t="s">
        <v>103</v>
      </c>
      <c r="B38" s="10" t="s">
        <v>104</v>
      </c>
      <c r="C38" s="10" t="s">
        <v>105</v>
      </c>
      <c r="D38" s="11">
        <f>D39+D44</f>
        <v>339651</v>
      </c>
      <c r="E38" s="11">
        <f>E39+E44</f>
        <v>339651</v>
      </c>
      <c r="F38" s="11">
        <f>F39+F44</f>
        <v>249525</v>
      </c>
      <c r="G38" s="11">
        <f>G39+G44</f>
        <v>249525</v>
      </c>
      <c r="H38" s="11">
        <f>H39+H44</f>
        <v>249525</v>
      </c>
      <c r="I38" s="11">
        <f>I39+I44</f>
        <v>89803</v>
      </c>
      <c r="J38" s="11">
        <f>H38-I38</f>
        <v>159722</v>
      </c>
      <c r="K38" s="11">
        <f>K39+K44</f>
        <v>833053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+D40+D42+D43</f>
        <v>333651</v>
      </c>
      <c r="E39" s="11">
        <f>+E40+E42+E43</f>
        <v>333651</v>
      </c>
      <c r="F39" s="11">
        <f>+F40+F42+F43</f>
        <v>243525</v>
      </c>
      <c r="G39" s="11">
        <f>+G40+G42+G43</f>
        <v>243525</v>
      </c>
      <c r="H39" s="11">
        <f>+H40+H42+H43</f>
        <v>243525</v>
      </c>
      <c r="I39" s="11">
        <f>+I40+I42+I43</f>
        <v>89603</v>
      </c>
      <c r="J39" s="11">
        <f>H39-I39</f>
        <v>153922</v>
      </c>
      <c r="K39" s="11">
        <f>+K40+K42+K43</f>
        <v>832853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</f>
        <v>200000</v>
      </c>
      <c r="E40" s="11">
        <f>E41</f>
        <v>200000</v>
      </c>
      <c r="F40" s="11">
        <f>F41</f>
        <v>140000</v>
      </c>
      <c r="G40" s="11">
        <f>G41</f>
        <v>140000</v>
      </c>
      <c r="H40" s="11">
        <f>H41</f>
        <v>140000</v>
      </c>
      <c r="I40" s="11">
        <f>I41</f>
        <v>315</v>
      </c>
      <c r="J40" s="11">
        <f>H40-I40</f>
        <v>139685</v>
      </c>
      <c r="K40" s="11">
        <f>K41</f>
        <v>740578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200000</v>
      </c>
      <c r="E41" s="11">
        <v>200000</v>
      </c>
      <c r="F41" s="11">
        <v>140000</v>
      </c>
      <c r="G41" s="11">
        <v>140000</v>
      </c>
      <c r="H41" s="11">
        <v>140000</v>
      </c>
      <c r="I41" s="11">
        <v>315</v>
      </c>
      <c r="J41" s="11">
        <f>H41-I41</f>
        <v>139685</v>
      </c>
      <c r="K41" s="11">
        <v>740578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82000</v>
      </c>
      <c r="E42" s="11">
        <v>82000</v>
      </c>
      <c r="F42" s="11">
        <v>64000</v>
      </c>
      <c r="G42" s="11">
        <v>64000</v>
      </c>
      <c r="H42" s="11">
        <v>64000</v>
      </c>
      <c r="I42" s="11">
        <v>55011</v>
      </c>
      <c r="J42" s="11">
        <f>H42-I42</f>
        <v>8989</v>
      </c>
      <c r="K42" s="11">
        <v>55011</v>
      </c>
    </row>
    <row r="43" spans="1:11" s="6" customFormat="1" ht="22.5" x14ac:dyDescent="0.25">
      <c r="A43" s="10" t="s">
        <v>118</v>
      </c>
      <c r="B43" s="10" t="s">
        <v>119</v>
      </c>
      <c r="C43" s="10" t="s">
        <v>120</v>
      </c>
      <c r="D43" s="11">
        <v>51651</v>
      </c>
      <c r="E43" s="11">
        <v>51651</v>
      </c>
      <c r="F43" s="11">
        <v>39525</v>
      </c>
      <c r="G43" s="11">
        <v>39525</v>
      </c>
      <c r="H43" s="11">
        <v>39525</v>
      </c>
      <c r="I43" s="11">
        <v>34277</v>
      </c>
      <c r="J43" s="11">
        <f>H43-I43</f>
        <v>5248</v>
      </c>
      <c r="K43" s="11">
        <v>37264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f>+D45</f>
        <v>6000</v>
      </c>
      <c r="E44" s="11">
        <f>+E45</f>
        <v>6000</v>
      </c>
      <c r="F44" s="11">
        <f>+F45</f>
        <v>6000</v>
      </c>
      <c r="G44" s="11">
        <f>+G45</f>
        <v>6000</v>
      </c>
      <c r="H44" s="11">
        <f>+H45</f>
        <v>6000</v>
      </c>
      <c r="I44" s="11">
        <f>+I45</f>
        <v>200</v>
      </c>
      <c r="J44" s="11">
        <f>H44-I44</f>
        <v>5800</v>
      </c>
      <c r="K44" s="11">
        <f>+K45</f>
        <v>200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6000</v>
      </c>
      <c r="E45" s="11">
        <v>6000</v>
      </c>
      <c r="F45" s="11">
        <v>6000</v>
      </c>
      <c r="G45" s="11">
        <v>6000</v>
      </c>
      <c r="H45" s="11">
        <v>6000</v>
      </c>
      <c r="I45" s="11">
        <v>200</v>
      </c>
      <c r="J45" s="11">
        <f>H45-I45</f>
        <v>5800</v>
      </c>
      <c r="K45" s="11">
        <v>200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+D47+D50</f>
        <v>515000</v>
      </c>
      <c r="E46" s="11">
        <f>+E47+E50</f>
        <v>515000</v>
      </c>
      <c r="F46" s="11">
        <f>+F47+F50</f>
        <v>452000</v>
      </c>
      <c r="G46" s="11">
        <f>+G47+G50</f>
        <v>452000</v>
      </c>
      <c r="H46" s="11">
        <f>+H47+H50</f>
        <v>452000</v>
      </c>
      <c r="I46" s="11">
        <f>+I47+I50</f>
        <v>83290</v>
      </c>
      <c r="J46" s="11">
        <f>H46-I46</f>
        <v>368710</v>
      </c>
      <c r="K46" s="11">
        <f>+K47+K50</f>
        <v>210659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D48</f>
        <v>490000</v>
      </c>
      <c r="E47" s="11">
        <f>E48</f>
        <v>490000</v>
      </c>
      <c r="F47" s="11">
        <f>F48</f>
        <v>427000</v>
      </c>
      <c r="G47" s="11">
        <f>G48</f>
        <v>427000</v>
      </c>
      <c r="H47" s="11">
        <f>H48</f>
        <v>427000</v>
      </c>
      <c r="I47" s="11">
        <f>I48</f>
        <v>65257</v>
      </c>
      <c r="J47" s="11">
        <f>H47-I47</f>
        <v>361743</v>
      </c>
      <c r="K47" s="11">
        <f>K48</f>
        <v>192626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D49</f>
        <v>490000</v>
      </c>
      <c r="E48" s="11">
        <f>E49</f>
        <v>490000</v>
      </c>
      <c r="F48" s="11">
        <f>F49</f>
        <v>427000</v>
      </c>
      <c r="G48" s="11">
        <f>G49</f>
        <v>427000</v>
      </c>
      <c r="H48" s="11">
        <f>H49</f>
        <v>427000</v>
      </c>
      <c r="I48" s="11">
        <f>I49</f>
        <v>65257</v>
      </c>
      <c r="J48" s="11">
        <f>H48-I48</f>
        <v>361743</v>
      </c>
      <c r="K48" s="11">
        <f>K49</f>
        <v>192626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490000</v>
      </c>
      <c r="E49" s="11">
        <v>490000</v>
      </c>
      <c r="F49" s="11">
        <v>427000</v>
      </c>
      <c r="G49" s="11">
        <v>427000</v>
      </c>
      <c r="H49" s="11">
        <v>427000</v>
      </c>
      <c r="I49" s="11">
        <v>65257</v>
      </c>
      <c r="J49" s="11">
        <f>H49-I49</f>
        <v>361743</v>
      </c>
      <c r="K49" s="11">
        <v>192626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+D51</f>
        <v>25000</v>
      </c>
      <c r="E50" s="11">
        <f>+E51</f>
        <v>25000</v>
      </c>
      <c r="F50" s="11">
        <f>+F51</f>
        <v>25000</v>
      </c>
      <c r="G50" s="11">
        <f>+G51</f>
        <v>25000</v>
      </c>
      <c r="H50" s="11">
        <f>+H51</f>
        <v>25000</v>
      </c>
      <c r="I50" s="11">
        <f>+I51</f>
        <v>18033</v>
      </c>
      <c r="J50" s="11">
        <f>H50-I50</f>
        <v>6967</v>
      </c>
      <c r="K50" s="11">
        <f>+K51</f>
        <v>18033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25000</v>
      </c>
      <c r="E51" s="11">
        <v>25000</v>
      </c>
      <c r="F51" s="11">
        <v>25000</v>
      </c>
      <c r="G51" s="11">
        <v>25000</v>
      </c>
      <c r="H51" s="11">
        <v>25000</v>
      </c>
      <c r="I51" s="11">
        <v>18033</v>
      </c>
      <c r="J51" s="11">
        <f>H51-I51</f>
        <v>6967</v>
      </c>
      <c r="K51" s="11">
        <v>18033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0</v>
      </c>
      <c r="E52" s="11">
        <v>114799</v>
      </c>
      <c r="F52" s="11">
        <v>114799</v>
      </c>
      <c r="G52" s="11">
        <v>0</v>
      </c>
      <c r="H52" s="11">
        <v>0</v>
      </c>
      <c r="I52" s="11">
        <v>732225</v>
      </c>
      <c r="J52" s="11">
        <f>H52-I52</f>
        <v>-732225</v>
      </c>
      <c r="K52" s="11">
        <v>0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0</v>
      </c>
      <c r="E53" s="11">
        <v>114799</v>
      </c>
      <c r="F53" s="11">
        <v>114799</v>
      </c>
      <c r="G53" s="11">
        <v>0</v>
      </c>
      <c r="H53" s="11">
        <v>0</v>
      </c>
      <c r="I53" s="11">
        <v>732225</v>
      </c>
      <c r="J53" s="11">
        <f>H53-I53</f>
        <v>-732225</v>
      </c>
      <c r="K53" s="11">
        <v>0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163199</v>
      </c>
      <c r="F54" s="11">
        <v>163199</v>
      </c>
      <c r="G54" s="11">
        <v>0</v>
      </c>
      <c r="H54" s="11">
        <v>0</v>
      </c>
      <c r="I54" s="11">
        <v>698560</v>
      </c>
      <c r="J54" s="11">
        <f>H54-I54</f>
        <v>-698560</v>
      </c>
      <c r="K54" s="11">
        <v>0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33665</v>
      </c>
      <c r="J55" s="11">
        <f>H55-I55</f>
        <v>-33665</v>
      </c>
      <c r="K55" s="11">
        <v>0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v>0</v>
      </c>
      <c r="E56" s="11">
        <v>-48400</v>
      </c>
      <c r="F56" s="11">
        <v>-48400</v>
      </c>
      <c r="G56" s="11">
        <v>0</v>
      </c>
      <c r="H56" s="11">
        <v>0</v>
      </c>
      <c r="I56" s="11">
        <v>0</v>
      </c>
      <c r="J56" s="11">
        <f>H56-I56</f>
        <v>0</v>
      </c>
      <c r="K56" s="11">
        <v>0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160</v>
      </c>
      <c r="B58" s="13"/>
      <c r="C58" s="13"/>
      <c r="D58" s="13"/>
      <c r="E58" s="13" t="s">
        <v>162</v>
      </c>
      <c r="F58" s="13"/>
      <c r="G58" s="13"/>
      <c r="H58" s="13"/>
      <c r="I58" s="13" t="s">
        <v>163</v>
      </c>
      <c r="J58" s="13"/>
      <c r="K58" s="13"/>
      <c r="L58" s="13"/>
    </row>
    <row r="59" spans="1:12" x14ac:dyDescent="0.25">
      <c r="A59" s="3" t="s">
        <v>161</v>
      </c>
      <c r="B59" s="3"/>
      <c r="C59" s="3"/>
      <c r="D59" s="3"/>
      <c r="E59" s="3"/>
      <c r="F59" s="3"/>
      <c r="G59" s="3"/>
      <c r="H59" s="3"/>
      <c r="I59" s="3" t="s">
        <v>164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1">
    <mergeCell ref="A58:D58"/>
    <mergeCell ref="A59:D59"/>
    <mergeCell ref="E58:H58"/>
    <mergeCell ref="E59:H59"/>
    <mergeCell ref="I58:L58"/>
    <mergeCell ref="I59:L5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2017-11-12T10:36:47Z</dcterms:created>
  <dcterms:modified xsi:type="dcterms:W3CDTF">2017-11-12T10:36:49Z</dcterms:modified>
</cp:coreProperties>
</file>